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8" i="1" l="1"/>
  <c r="H118" i="1"/>
  <c r="K113" i="1"/>
  <c r="J113" i="1"/>
  <c r="I113" i="1"/>
  <c r="H113" i="1"/>
  <c r="K106" i="1"/>
  <c r="J106" i="1"/>
  <c r="I106" i="1"/>
  <c r="H106" i="1"/>
  <c r="J100" i="1" l="1"/>
  <c r="H100" i="1"/>
  <c r="J83" i="1" l="1"/>
  <c r="H83" i="1"/>
  <c r="H76" i="1" l="1"/>
  <c r="J72" i="1" l="1"/>
  <c r="H72" i="1"/>
  <c r="I66" i="1"/>
  <c r="K66" i="1"/>
  <c r="J66" i="1"/>
  <c r="H66" i="1"/>
  <c r="K49" i="1" l="1"/>
  <c r="J49" i="1"/>
  <c r="I49" i="1"/>
  <c r="H49" i="1"/>
  <c r="K34" i="1" l="1"/>
  <c r="J34" i="1"/>
  <c r="I34" i="1"/>
  <c r="H34" i="1"/>
  <c r="J45" i="1"/>
  <c r="H45" i="1"/>
  <c r="H41" i="1"/>
  <c r="J41" i="1"/>
  <c r="J277" i="1" l="1"/>
  <c r="H277" i="1"/>
  <c r="J257" i="1" l="1"/>
  <c r="H224" i="1"/>
  <c r="H257" i="1" s="1"/>
  <c r="J167" i="1" l="1"/>
  <c r="H167" i="1"/>
  <c r="J207" i="1" l="1"/>
  <c r="H207" i="1"/>
  <c r="J184" i="1" l="1"/>
  <c r="J278" i="1" s="1"/>
  <c r="H184" i="1"/>
  <c r="H278" i="1" s="1"/>
  <c r="J28" i="1"/>
  <c r="H28" i="1"/>
  <c r="J23" i="1" l="1"/>
  <c r="H23" i="1"/>
  <c r="J11" i="1" l="1"/>
  <c r="J119" i="1" s="1"/>
  <c r="H11" i="1"/>
  <c r="H119" i="1" s="1"/>
</calcChain>
</file>

<file path=xl/sharedStrings.xml><?xml version="1.0" encoding="utf-8"?>
<sst xmlns="http://schemas.openxmlformats.org/spreadsheetml/2006/main" count="518" uniqueCount="339">
  <si>
    <t>В т.ч без опыта работы</t>
  </si>
  <si>
    <t>№ п/п</t>
  </si>
  <si>
    <t>Наименование профессии, специальности</t>
  </si>
  <si>
    <t>Код по ОКПДТР</t>
  </si>
  <si>
    <t xml:space="preserve">Спецификация (категория), другие требования </t>
  </si>
  <si>
    <t>Наличие доп. образ-я</t>
  </si>
  <si>
    <t>Требуемое образование (НПО/СПО/ ВПО)</t>
  </si>
  <si>
    <t>Требование к опыту работы (кол-во лет)</t>
  </si>
  <si>
    <t>Количество сотрудников</t>
  </si>
  <si>
    <t xml:space="preserve">Перечень востребованных кадров 2017-2018 гг.
</t>
  </si>
  <si>
    <t>ООО "П-Д Татнефть-Алабуга Стекловолокно"</t>
  </si>
  <si>
    <t>Инженер - технолог</t>
  </si>
  <si>
    <t>Инженер - химик</t>
  </si>
  <si>
    <t>Оператор получения непрерывного стекловолокна</t>
  </si>
  <si>
    <t>Начальник отдела технического контроля</t>
  </si>
  <si>
    <t>руководители</t>
  </si>
  <si>
    <t>рабочие</t>
  </si>
  <si>
    <t>специалисты</t>
  </si>
  <si>
    <t>ВПО</t>
  </si>
  <si>
    <t>НПО,СПО</t>
  </si>
  <si>
    <t>3 года</t>
  </si>
  <si>
    <t>5 лет</t>
  </si>
  <si>
    <t>1 год</t>
  </si>
  <si>
    <t>Итого</t>
  </si>
  <si>
    <t>Зам. главного бухгалтера</t>
  </si>
  <si>
    <t>Бухгалтер</t>
  </si>
  <si>
    <t>Начальник планово-экономической службы</t>
  </si>
  <si>
    <t>Экономист</t>
  </si>
  <si>
    <t>Начальник административно-хозяйственного отдела</t>
  </si>
  <si>
    <t>Рабочий по стирке и ремонту спецодежды</t>
  </si>
  <si>
    <t xml:space="preserve">Рабочий зеленого строительства </t>
  </si>
  <si>
    <t>Уборщик служебных помещений</t>
  </si>
  <si>
    <t>Охранник</t>
  </si>
  <si>
    <t>Фельдшер (врач)</t>
  </si>
  <si>
    <t>ООО "Август-Алабуга"</t>
  </si>
  <si>
    <t>Руководитель</t>
  </si>
  <si>
    <t>Специалист 1-2 категории</t>
  </si>
  <si>
    <t>Рабочий 2 разряда</t>
  </si>
  <si>
    <t>Рабочий 2-3 разряда</t>
  </si>
  <si>
    <t>Рабочий 1 разряда</t>
  </si>
  <si>
    <t>Рабочий 4-5 разряда</t>
  </si>
  <si>
    <t>Специалист 2 категории</t>
  </si>
  <si>
    <t>ООО "Аллайд Минерал Продактс Рус"</t>
  </si>
  <si>
    <t>Комбинат энергосберегающих материалов «УОЛЛСЕЙВИНГ»</t>
  </si>
  <si>
    <t>Оператор по обслуживанию технологичекой линии</t>
  </si>
  <si>
    <t>Стаж работы в промышленнном производстве не менее 2-х лет.</t>
  </si>
  <si>
    <t>среднее или средне-техническое образоание</t>
  </si>
  <si>
    <t>Механизатор по управлению грузоподьемными машинами</t>
  </si>
  <si>
    <t>Наличие квалификацонного аттестата о праве управления грузоподьемными механимами.</t>
  </si>
  <si>
    <t>Не требуется</t>
  </si>
  <si>
    <t>Инженер механик по оборудованию</t>
  </si>
  <si>
    <t>Стаж работы в должност техника 1 категории не менее 3 лет либо других должностях</t>
  </si>
  <si>
    <t xml:space="preserve">Высшее техническое образование без предьявления к стажу работы или средне техническое </t>
  </si>
  <si>
    <t>Оператор технологических установок</t>
  </si>
  <si>
    <t>Упаковщик</t>
  </si>
  <si>
    <t>Слесарь по ремонту технологических установок</t>
  </si>
  <si>
    <t>Водитель автомобиля</t>
  </si>
  <si>
    <t>Кладовщик</t>
  </si>
  <si>
    <t>Лаборант по физико механическим испытаниям</t>
  </si>
  <si>
    <t>Механик автомобильной колонны</t>
  </si>
  <si>
    <t>Главный механик</t>
  </si>
  <si>
    <t>Главный инженер</t>
  </si>
  <si>
    <t>Инженер по охране труда</t>
  </si>
  <si>
    <t>Инженер-технолог</t>
  </si>
  <si>
    <t>Генеральный директор</t>
  </si>
  <si>
    <t>Маркетолог</t>
  </si>
  <si>
    <t>рабочий</t>
  </si>
  <si>
    <t>производственный персонал</t>
  </si>
  <si>
    <t>Инженерно-технический персонал</t>
  </si>
  <si>
    <t>Коммерческий персонал</t>
  </si>
  <si>
    <t>ООО "ТАТЦЕМЕНТ"</t>
  </si>
  <si>
    <t>Производственный менеджер</t>
  </si>
  <si>
    <t>Мастер участка экструдирования пластмасс</t>
  </si>
  <si>
    <t>Оператор термопаставтомата</t>
  </si>
  <si>
    <t>Оператор печатной машины</t>
  </si>
  <si>
    <t>Оператор машины сборки шприцев</t>
  </si>
  <si>
    <t>Оператор машины блистерной упаковки</t>
  </si>
  <si>
    <t>Упаковщики в коробки</t>
  </si>
  <si>
    <t>Оператор стерилизационной установки</t>
  </si>
  <si>
    <t>Контроллер качества</t>
  </si>
  <si>
    <t>Техник по обслуживанию оборудования</t>
  </si>
  <si>
    <t>Рабочий склада</t>
  </si>
  <si>
    <t>Уборщик</t>
  </si>
  <si>
    <t>Контроллер</t>
  </si>
  <si>
    <t>Электрик</t>
  </si>
  <si>
    <t>Директор</t>
  </si>
  <si>
    <t>Юрист</t>
  </si>
  <si>
    <t>Коммерческий директор</t>
  </si>
  <si>
    <t>Менеджер по контрактам и торгам</t>
  </si>
  <si>
    <t>Менеджер по территории</t>
  </si>
  <si>
    <t>Менеджер по логистике</t>
  </si>
  <si>
    <t>ООО "Медицинские системы Ангел"</t>
  </si>
  <si>
    <t>20560  8 1 1210</t>
  </si>
  <si>
    <t>Главный бухгалтер</t>
  </si>
  <si>
    <t>20656  4 1  1231</t>
  </si>
  <si>
    <t>Технический директор</t>
  </si>
  <si>
    <t>27136  6 1 1222</t>
  </si>
  <si>
    <t xml:space="preserve">Технолог </t>
  </si>
  <si>
    <t>27142  12   2146</t>
  </si>
  <si>
    <t>Мастер смены</t>
  </si>
  <si>
    <t>23998  11   1222</t>
  </si>
  <si>
    <t>Мастер по ремонту оборудования</t>
  </si>
  <si>
    <t>23936  01   1222</t>
  </si>
  <si>
    <t>Энергетик</t>
  </si>
  <si>
    <t>27866  62   3113</t>
  </si>
  <si>
    <t>Мастер по ремонту эл. оборудования</t>
  </si>
  <si>
    <t>27817  22   3113</t>
  </si>
  <si>
    <t>Специалист по охране труда</t>
  </si>
  <si>
    <t>22659  1 2   2149</t>
  </si>
  <si>
    <t>Машинист граннулирования пластических масс</t>
  </si>
  <si>
    <t>13677  0 27  8232 5</t>
  </si>
  <si>
    <t>Аппаратчик приготовления компаундов</t>
  </si>
  <si>
    <t>10683  027  8232 5</t>
  </si>
  <si>
    <t>10683  027  8232 4</t>
  </si>
  <si>
    <t xml:space="preserve">Каландровщик </t>
  </si>
  <si>
    <t>12630  2 24  8232 5</t>
  </si>
  <si>
    <t>Каландровщик</t>
  </si>
  <si>
    <t>12630  2 24  8232 4</t>
  </si>
  <si>
    <t>Аппаратчик приготовления связующих</t>
  </si>
  <si>
    <t>10718  024  8159 4</t>
  </si>
  <si>
    <t>10718  024  8159 3</t>
  </si>
  <si>
    <t>Укладчик-упаковщик</t>
  </si>
  <si>
    <t>19293  301  9412 3</t>
  </si>
  <si>
    <t>Слесарь-ремонтник</t>
  </si>
  <si>
    <t>18559  902  7233 6</t>
  </si>
  <si>
    <t xml:space="preserve">Слесарь-ремонтник  </t>
  </si>
  <si>
    <t>18559  902  7233 5</t>
  </si>
  <si>
    <t>Электро-газосварщик</t>
  </si>
  <si>
    <t>19756  202  7212 5</t>
  </si>
  <si>
    <t xml:space="preserve">Электромонтер </t>
  </si>
  <si>
    <t>19861  601  7233 6</t>
  </si>
  <si>
    <t>19861  601  7233 5</t>
  </si>
  <si>
    <t xml:space="preserve">Лаборант химических производств </t>
  </si>
  <si>
    <t>23690  72   2229 4</t>
  </si>
  <si>
    <t xml:space="preserve">Транспортировщик </t>
  </si>
  <si>
    <t>19217  901  7215 4</t>
  </si>
  <si>
    <t>Заведующий складом</t>
  </si>
  <si>
    <t>22141  81   1226</t>
  </si>
  <si>
    <t>19258  801  9414</t>
  </si>
  <si>
    <t>25416  33   5169</t>
  </si>
  <si>
    <t>Начальник охраны</t>
  </si>
  <si>
    <t>24778  01   1229</t>
  </si>
  <si>
    <t>Начальник караула</t>
  </si>
  <si>
    <t>24549  91   1229</t>
  </si>
  <si>
    <t>Секретарь</t>
  </si>
  <si>
    <t>26341  03   4115</t>
  </si>
  <si>
    <t>Начальник производства</t>
  </si>
  <si>
    <t>24841  01   1222</t>
  </si>
  <si>
    <t>Зам.начальника производства</t>
  </si>
  <si>
    <t>24841  01   1222 03</t>
  </si>
  <si>
    <t>Начальник лаборатории</t>
  </si>
  <si>
    <t xml:space="preserve">24594  41   1222  </t>
  </si>
  <si>
    <t>Зам.начальника лаборатории</t>
  </si>
  <si>
    <t>24594  41   1222 03</t>
  </si>
  <si>
    <t>Механик</t>
  </si>
  <si>
    <t>24110  6 2   3115</t>
  </si>
  <si>
    <t>Менеджер по продажам</t>
  </si>
  <si>
    <t>24068  81   1233</t>
  </si>
  <si>
    <t>Менеджер по снабжению</t>
  </si>
  <si>
    <t>24057  2 1   1227</t>
  </si>
  <si>
    <t>20336  92   2411</t>
  </si>
  <si>
    <t>ООО ПКФ "КНТ-Пласт"</t>
  </si>
  <si>
    <t>ООО "Данафлекс-Алабуга"</t>
  </si>
  <si>
    <t>Уборщица</t>
  </si>
  <si>
    <t>Транснефть-Синтез</t>
  </si>
  <si>
    <t>Заместитель директора по производству</t>
  </si>
  <si>
    <t>Главный технолог</t>
  </si>
  <si>
    <t>Начальник лаборатории ОТК</t>
  </si>
  <si>
    <t>лаборант ОТК</t>
  </si>
  <si>
    <t>лаборант ЦЗЛ</t>
  </si>
  <si>
    <t>инженер метролог</t>
  </si>
  <si>
    <t>главный мезаник</t>
  </si>
  <si>
    <t>главный энергетик</t>
  </si>
  <si>
    <t>инженер по ОТ и ПБ - начальник службы</t>
  </si>
  <si>
    <t>инженерпо ОТ - эколог</t>
  </si>
  <si>
    <t>начальник цеха</t>
  </si>
  <si>
    <t>старший мастер</t>
  </si>
  <si>
    <t>мастер сменный</t>
  </si>
  <si>
    <t>аппаратчик смешивания</t>
  </si>
  <si>
    <t>инженер-технолог</t>
  </si>
  <si>
    <t>электрогазосварщик</t>
  </si>
  <si>
    <t>разнорабочий (сменный)</t>
  </si>
  <si>
    <t>слесарь дежурный</t>
  </si>
  <si>
    <t xml:space="preserve">слесарь </t>
  </si>
  <si>
    <t>механик ремонтного участка</t>
  </si>
  <si>
    <t>слесарь КИПиА</t>
  </si>
  <si>
    <t>лаборант</t>
  </si>
  <si>
    <t xml:space="preserve">разнорабочий </t>
  </si>
  <si>
    <t>транспортный цех (водители)</t>
  </si>
  <si>
    <t>транспортный цех (механик)</t>
  </si>
  <si>
    <t>оператор котельной</t>
  </si>
  <si>
    <t>машинист компрессорной установки</t>
  </si>
  <si>
    <t>оператор видеонаблюдения</t>
  </si>
  <si>
    <t>водитель автомобиля</t>
  </si>
  <si>
    <t>кладовщик</t>
  </si>
  <si>
    <t>медицинская сестра</t>
  </si>
  <si>
    <t>уборщик производственных и служебных помещений</t>
  </si>
  <si>
    <t>уборщик территории</t>
  </si>
  <si>
    <t>электромонтер</t>
  </si>
  <si>
    <t>начальник отдела снабжения</t>
  </si>
  <si>
    <t>специалист отдела снабжения</t>
  </si>
  <si>
    <t>менеджер по продажам</t>
  </si>
  <si>
    <t>ведущий экономист</t>
  </si>
  <si>
    <t>главный бухгалтер</t>
  </si>
  <si>
    <t>бухгалтер</t>
  </si>
  <si>
    <t>системный администратор</t>
  </si>
  <si>
    <t>иенеджер по работе с персоналом</t>
  </si>
  <si>
    <t>специалист по кадрам</t>
  </si>
  <si>
    <t>юрисконсульт</t>
  </si>
  <si>
    <t>начальник цеха (транспортного)</t>
  </si>
  <si>
    <t>логист</t>
  </si>
  <si>
    <t>Директор производства</t>
  </si>
  <si>
    <t>Энергетик / электрик</t>
  </si>
  <si>
    <t>Инженер-механик</t>
  </si>
  <si>
    <t>Специалист по ОТ и ТБ</t>
  </si>
  <si>
    <t>Начальник ОТК</t>
  </si>
  <si>
    <t>Лаборант</t>
  </si>
  <si>
    <t>Начальник смены</t>
  </si>
  <si>
    <t>Оператор смешения</t>
  </si>
  <si>
    <t>Оператор газа</t>
  </si>
  <si>
    <t>Оператор линии</t>
  </si>
  <si>
    <t>Рабочий на линии (2 в смену)</t>
  </si>
  <si>
    <t>Специалист IT</t>
  </si>
  <si>
    <t>Кадровый менеджер</t>
  </si>
  <si>
    <t>ТН-Алабуга</t>
  </si>
  <si>
    <t>сортировщик (упаковщик) теплоизоляционных изделий</t>
  </si>
  <si>
    <t>опытный пользователь ПК</t>
  </si>
  <si>
    <t>среднее или высшее профессиональное образование</t>
  </si>
  <si>
    <t>0 лет</t>
  </si>
  <si>
    <t>оператор конвейерной линии оборудования</t>
  </si>
  <si>
    <t xml:space="preserve">от 1 года </t>
  </si>
  <si>
    <t>слесарь-ремонтник</t>
  </si>
  <si>
    <t>Удостоверение на профессию «Слесарь-ремонтник»</t>
  </si>
  <si>
    <t xml:space="preserve">начальное или среднее профессиональное </t>
  </si>
  <si>
    <t>электромонтер по ремонту и обслуживанию электрооборудования</t>
  </si>
  <si>
    <t>Удостоверение на профессию «Электромонтер»</t>
  </si>
  <si>
    <t>Группа электробезопасности не ниже III (третьей)</t>
  </si>
  <si>
    <t xml:space="preserve">водитель погрузчика </t>
  </si>
  <si>
    <t>Удостоверение на профессию  «водитель погрузчика»</t>
  </si>
  <si>
    <t>Действующее  удостоверение «тракториста-машиниста» на право управления погрузчиком (категория В, C, D)</t>
  </si>
  <si>
    <t>ООО "Роквул-Волга"</t>
  </si>
  <si>
    <t>Литейщик</t>
  </si>
  <si>
    <t>да</t>
  </si>
  <si>
    <t>СПО/ВПО</t>
  </si>
  <si>
    <t>от 3</t>
  </si>
  <si>
    <t>Формовщик</t>
  </si>
  <si>
    <t>ООО «Барс Технолоджи»</t>
  </si>
  <si>
    <t>Помощник резчика</t>
  </si>
  <si>
    <t>нет</t>
  </si>
  <si>
    <t>не требуется</t>
  </si>
  <si>
    <t>НПО</t>
  </si>
  <si>
    <t>Помощник ламинаторщика</t>
  </si>
  <si>
    <t>СПО-ВПО</t>
  </si>
  <si>
    <t>Инженер контроля качества</t>
  </si>
  <si>
    <t>в области контроля и качества</t>
  </si>
  <si>
    <t>ЗАО "Полиматиз"</t>
  </si>
  <si>
    <t>АО "Интерскол-Алабуга"</t>
  </si>
  <si>
    <t>ООО "3М Волга"</t>
  </si>
  <si>
    <t>АО "Аутоматив Гласс Альянс Рус"</t>
  </si>
  <si>
    <t>Водитель погрузчика</t>
  </si>
  <si>
    <t>Категория В,С</t>
  </si>
  <si>
    <t>Свидетельство о обучении на водителя погрузчика, удостоверение</t>
  </si>
  <si>
    <t>СПО</t>
  </si>
  <si>
    <t>1-3 года</t>
  </si>
  <si>
    <t>Контролер качества</t>
  </si>
  <si>
    <t>АО "Тракья Гласс Рус"</t>
  </si>
  <si>
    <t>Оператор формования ленты стекла</t>
  </si>
  <si>
    <t>без опыта</t>
  </si>
  <si>
    <t>Наладчик контрольно-измерительных приборов и автоматики</t>
  </si>
  <si>
    <t>v</t>
  </si>
  <si>
    <t>Электромонтер по ремонту и облуживанию электрооборудования</t>
  </si>
  <si>
    <t>ООО " Драйлок Текнолоджиз"</t>
  </si>
  <si>
    <t>Контролер</t>
  </si>
  <si>
    <t>1-2 года</t>
  </si>
  <si>
    <t>специалист</t>
  </si>
  <si>
    <t>Электромеханик</t>
  </si>
  <si>
    <t>Оператор АПЛ</t>
  </si>
  <si>
    <t>2 года</t>
  </si>
  <si>
    <t>2-3 года</t>
  </si>
  <si>
    <t>Водитель погр.</t>
  </si>
  <si>
    <t>более 6м.</t>
  </si>
  <si>
    <t>Грузчик</t>
  </si>
  <si>
    <t>ООО ХАВИ Логистикс Елабуга</t>
  </si>
  <si>
    <t>Рабочий</t>
  </si>
  <si>
    <t>-</t>
  </si>
  <si>
    <t>Опыт аналогичной работы от 1 года, мед. осмотр</t>
  </si>
  <si>
    <t>не ниже СПО</t>
  </si>
  <si>
    <t>Координатор</t>
  </si>
  <si>
    <t>Водитель-экспедитор</t>
  </si>
  <si>
    <t>Действующее вод. удостоверение (кат. В, С, D, E) , водительский стаж не менее 5 лет, стаж работы на должности водителя-экспедитора не менее 2 лет, мед. осмотр</t>
  </si>
  <si>
    <t>не менее 3 лет</t>
  </si>
  <si>
    <t>Диспетчер</t>
  </si>
  <si>
    <t>Стаж по профилю в организациях автомобильного транспорта не менее 5 лет, мед. осмотр</t>
  </si>
  <si>
    <t>Профильное образование обязательно</t>
  </si>
  <si>
    <t>не менее 2 лет</t>
  </si>
  <si>
    <t>Менеджер производства</t>
  </si>
  <si>
    <t>Знание законодательных и нормативных правовые акты Российской Федерации, основ трудового законодательства Российской Федерации, правил и норм охраны труда, техники безопасности и охраны окружающей среды Российской Федерации, правил противопожарной безопасности</t>
  </si>
  <si>
    <t xml:space="preserve">Степень бакалавра технических наук </t>
  </si>
  <si>
    <t>Программист и специалист по инфраструктуре</t>
  </si>
  <si>
    <t>Владение технологиями разработки web-приложений (AJAX, HTML5, CSS, JAVASCRIPT, SQL, Bootstrap и JQUERY)</t>
  </si>
  <si>
    <t xml:space="preserve">Степень бакалавра в сфере компьютерных наук </t>
  </si>
  <si>
    <t>ООО "Форд Соллерс Елабуга"</t>
  </si>
  <si>
    <t>ООО "Белая Дача Алабуга"</t>
  </si>
  <si>
    <t>Оператор</t>
  </si>
  <si>
    <t>Комплектовщик</t>
  </si>
  <si>
    <t>наличие удостоверения  на право управлять электропогрузчиком</t>
  </si>
  <si>
    <t>ООО "Эр Ликид Алабуга"</t>
  </si>
  <si>
    <t>Инженер-химик</t>
  </si>
  <si>
    <t>Эколог</t>
  </si>
  <si>
    <t>Специалист по поддержке SAP</t>
  </si>
  <si>
    <t>Инженер по эксплуатации оборудования газовых объектов</t>
  </si>
  <si>
    <t>Менеджер по закупкам</t>
  </si>
  <si>
    <t>Оператор автоматических и полуавтоматических линий</t>
  </si>
  <si>
    <t>Техник-механик</t>
  </si>
  <si>
    <t>Станочник широкого профиля</t>
  </si>
  <si>
    <t>Водитель фронт. погрузчика</t>
  </si>
  <si>
    <t>Техник-электрик</t>
  </si>
  <si>
    <t>Оператор котельной</t>
  </si>
  <si>
    <t>Оператор очистных сооружений</t>
  </si>
  <si>
    <t>ООО "Кастамону Интегрейтед Вуд Индастри"</t>
  </si>
  <si>
    <t>Аппаратчик полимеризации</t>
  </si>
  <si>
    <t>Уклакдчик упаковщик</t>
  </si>
  <si>
    <t>Дворник</t>
  </si>
  <si>
    <t xml:space="preserve">ООО "Алабуга Волокно" </t>
  </si>
  <si>
    <t>не менее 5 лет</t>
  </si>
  <si>
    <t>Аппаратчик</t>
  </si>
  <si>
    <t>Водитель-погрузчика</t>
  </si>
  <si>
    <t>без опыта работы</t>
  </si>
  <si>
    <t>Водитель экспедитор</t>
  </si>
  <si>
    <t>Категории В,С,Д,Е</t>
  </si>
  <si>
    <t>ООО" Сария Био- Индастрис Волга"</t>
  </si>
  <si>
    <t>Наладчик станков ЧПУ</t>
  </si>
  <si>
    <t>Электрогазосварщик</t>
  </si>
  <si>
    <t>Слесарь МСР</t>
  </si>
  <si>
    <t>ООО "РМА Рус"</t>
  </si>
  <si>
    <t>ООО "Хухтамаки Фудсервис Алабуга"</t>
  </si>
  <si>
    <t>Потребность отсутствует</t>
  </si>
  <si>
    <t>Всего</t>
  </si>
  <si>
    <t>Заводы на этапе проектирования, ведут подготовительные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</si>
</sst>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/>
    <xf numFmtId="0" fontId="5" fillId="0" borderId="0"/>
    <xf numFmtId="0" fontId="8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/>
    <xf numFmtId="0" fontId="0" fillId="0" borderId="0" xfId="0"/>
    <xf numFmtId="0" fontId="10" fillId="2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3" fontId="0" fillId="5" borderId="1" xfId="0" applyNumberFormat="1" applyFill="1" applyBorder="1"/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5" borderId="11" xfId="0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0" fontId="0" fillId="5" borderId="13" xfId="0" applyFill="1" applyBorder="1" applyAlignment="1">
      <alignment horizontal="right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right" vertical="center" wrapText="1"/>
    </xf>
    <xf numFmtId="0" fontId="12" fillId="6" borderId="12" xfId="0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8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1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</cellXfs>
  <cellStyles count="10">
    <cellStyle name="Обычный" xfId="0" builtinId="0"/>
    <cellStyle name="Обычный 2" xfId="3"/>
    <cellStyle name="Обычный 3" xfId="1"/>
    <cellStyle name="Обычный 3 2" xfId="4"/>
    <cellStyle name="Обычный 4" xfId="2"/>
    <cellStyle name="Обычный 5" xfId="5"/>
    <cellStyle name="Обычный 6" xfId="8"/>
    <cellStyle name="Финансовый 2" xfId="7"/>
    <cellStyle name="Финансовый 3" xfId="6"/>
    <cellStyle name="Финансовый 4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pane xSplit="11" ySplit="5" topLeftCell="L218" activePane="bottomRight" state="frozen"/>
      <selection pane="topRight" activeCell="L1" sqref="L1"/>
      <selection pane="bottomLeft" activeCell="A6" sqref="A6"/>
      <selection pane="bottomRight" activeCell="H280" sqref="H280"/>
    </sheetView>
  </sheetViews>
  <sheetFormatPr defaultRowHeight="15" x14ac:dyDescent="0.25"/>
  <cols>
    <col min="1" max="1" width="3.625" customWidth="1"/>
    <col min="2" max="2" width="27.875" customWidth="1"/>
    <col min="3" max="3" width="12.875" customWidth="1"/>
    <col min="4" max="4" width="17.75" customWidth="1"/>
    <col min="5" max="5" width="12.375" customWidth="1"/>
    <col min="6" max="6" width="17.75" customWidth="1"/>
    <col min="7" max="7" width="10.75" customWidth="1"/>
    <col min="9" max="9" width="12.125" customWidth="1"/>
    <col min="11" max="11" width="11.875" customWidth="1"/>
  </cols>
  <sheetData>
    <row r="1" spans="1:12" ht="15" customHeight="1" x14ac:dyDescent="0.25">
      <c r="A1" s="58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60"/>
      <c r="L1" s="1"/>
    </row>
    <row r="2" spans="1:12" ht="18.75" customHeight="1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3"/>
      <c r="L2" s="2"/>
    </row>
    <row r="3" spans="1:12" x14ac:dyDescent="0.25">
      <c r="A3" s="64" t="s">
        <v>1</v>
      </c>
      <c r="B3" s="64" t="s">
        <v>2</v>
      </c>
      <c r="C3" s="64" t="s">
        <v>3</v>
      </c>
      <c r="D3" s="64" t="s">
        <v>4</v>
      </c>
      <c r="E3" s="64" t="s">
        <v>5</v>
      </c>
      <c r="F3" s="64" t="s">
        <v>6</v>
      </c>
      <c r="G3" s="64" t="s">
        <v>7</v>
      </c>
      <c r="H3" s="64" t="s">
        <v>8</v>
      </c>
      <c r="I3" s="64"/>
      <c r="J3" s="64"/>
      <c r="K3" s="64"/>
      <c r="L3" s="3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3"/>
    </row>
    <row r="5" spans="1:12" ht="62.25" customHeight="1" x14ac:dyDescent="0.25">
      <c r="A5" s="64"/>
      <c r="B5" s="64"/>
      <c r="C5" s="64"/>
      <c r="D5" s="64"/>
      <c r="E5" s="64"/>
      <c r="F5" s="64"/>
      <c r="G5" s="64"/>
      <c r="H5" s="9">
        <v>2017</v>
      </c>
      <c r="I5" s="9" t="s">
        <v>0</v>
      </c>
      <c r="J5" s="9">
        <v>2018</v>
      </c>
      <c r="K5" s="9" t="s">
        <v>0</v>
      </c>
      <c r="L5" s="3"/>
    </row>
    <row r="6" spans="1:12" ht="21.75" customHeight="1" x14ac:dyDescent="0.25">
      <c r="A6" s="65" t="s">
        <v>10</v>
      </c>
      <c r="B6" s="66"/>
      <c r="C6" s="66"/>
      <c r="D6" s="66"/>
      <c r="E6" s="66"/>
      <c r="F6" s="66"/>
      <c r="G6" s="66"/>
      <c r="H6" s="66"/>
      <c r="I6" s="66"/>
      <c r="J6" s="66"/>
      <c r="K6" s="67"/>
      <c r="L6" s="4"/>
    </row>
    <row r="7" spans="1:12" x14ac:dyDescent="0.25">
      <c r="A7" s="10">
        <v>1</v>
      </c>
      <c r="B7" s="75" t="s">
        <v>11</v>
      </c>
      <c r="C7" s="75">
        <v>228544</v>
      </c>
      <c r="D7" s="75" t="s">
        <v>17</v>
      </c>
      <c r="E7" s="75"/>
      <c r="F7" s="75" t="s">
        <v>18</v>
      </c>
      <c r="G7" s="75" t="s">
        <v>20</v>
      </c>
      <c r="H7" s="10">
        <v>4</v>
      </c>
      <c r="I7" s="36"/>
      <c r="J7" s="10">
        <v>3</v>
      </c>
      <c r="K7" s="36"/>
    </row>
    <row r="8" spans="1:12" x14ac:dyDescent="0.25">
      <c r="A8" s="10">
        <v>2</v>
      </c>
      <c r="B8" s="75" t="s">
        <v>12</v>
      </c>
      <c r="C8" s="75">
        <v>228602</v>
      </c>
      <c r="D8" s="75" t="s">
        <v>17</v>
      </c>
      <c r="E8" s="75"/>
      <c r="F8" s="75" t="s">
        <v>18</v>
      </c>
      <c r="G8" s="75" t="s">
        <v>20</v>
      </c>
      <c r="H8" s="10">
        <v>3</v>
      </c>
      <c r="I8" s="38"/>
      <c r="J8" s="10">
        <v>3</v>
      </c>
      <c r="K8" s="38"/>
    </row>
    <row r="9" spans="1:12" ht="25.5" x14ac:dyDescent="0.25">
      <c r="A9" s="10">
        <v>3</v>
      </c>
      <c r="B9" s="75" t="s">
        <v>13</v>
      </c>
      <c r="C9" s="75">
        <v>158426</v>
      </c>
      <c r="D9" s="75" t="s">
        <v>16</v>
      </c>
      <c r="E9" s="75"/>
      <c r="F9" s="75" t="s">
        <v>19</v>
      </c>
      <c r="G9" s="75" t="s">
        <v>22</v>
      </c>
      <c r="H9" s="10">
        <v>5</v>
      </c>
      <c r="I9" s="38"/>
      <c r="J9" s="10">
        <v>5</v>
      </c>
      <c r="K9" s="38"/>
    </row>
    <row r="10" spans="1:12" ht="25.5" x14ac:dyDescent="0.25">
      <c r="A10" s="10">
        <v>4</v>
      </c>
      <c r="B10" s="75" t="s">
        <v>14</v>
      </c>
      <c r="C10" s="75">
        <v>246966</v>
      </c>
      <c r="D10" s="75" t="s">
        <v>15</v>
      </c>
      <c r="E10" s="75"/>
      <c r="F10" s="75" t="s">
        <v>18</v>
      </c>
      <c r="G10" s="75" t="s">
        <v>21</v>
      </c>
      <c r="H10" s="10">
        <v>1</v>
      </c>
      <c r="I10" s="38"/>
      <c r="J10" s="10"/>
      <c r="K10" s="38"/>
    </row>
    <row r="11" spans="1:12" x14ac:dyDescent="0.25">
      <c r="A11" s="77" t="s">
        <v>23</v>
      </c>
      <c r="B11" s="78"/>
      <c r="C11" s="78"/>
      <c r="D11" s="78"/>
      <c r="E11" s="78"/>
      <c r="F11" s="78"/>
      <c r="G11" s="79"/>
      <c r="H11" s="10">
        <f>SUM(H7:H10)</f>
        <v>13</v>
      </c>
      <c r="I11" s="37"/>
      <c r="J11" s="10">
        <f>SUM(J7:J10)</f>
        <v>11</v>
      </c>
      <c r="K11" s="37"/>
    </row>
    <row r="12" spans="1:12" ht="20.25" customHeight="1" x14ac:dyDescent="0.25">
      <c r="A12" s="68" t="s">
        <v>34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2" x14ac:dyDescent="0.25">
      <c r="A13" s="11">
        <v>2</v>
      </c>
      <c r="B13" s="75" t="s">
        <v>24</v>
      </c>
      <c r="C13" s="75"/>
      <c r="D13" s="76" t="s">
        <v>35</v>
      </c>
      <c r="E13" s="75"/>
      <c r="F13" s="75"/>
      <c r="G13" s="75"/>
      <c r="H13" s="10"/>
      <c r="I13" s="36"/>
      <c r="J13" s="13">
        <v>1</v>
      </c>
      <c r="K13" s="36"/>
    </row>
    <row r="14" spans="1:12" ht="25.5" x14ac:dyDescent="0.25">
      <c r="A14" s="11">
        <v>3</v>
      </c>
      <c r="B14" s="75" t="s">
        <v>25</v>
      </c>
      <c r="C14" s="75"/>
      <c r="D14" s="76" t="s">
        <v>36</v>
      </c>
      <c r="E14" s="75"/>
      <c r="F14" s="75"/>
      <c r="G14" s="75"/>
      <c r="H14" s="10">
        <v>2</v>
      </c>
      <c r="I14" s="38"/>
      <c r="J14" s="13">
        <v>3</v>
      </c>
      <c r="K14" s="38"/>
    </row>
    <row r="15" spans="1:12" ht="25.5" x14ac:dyDescent="0.25">
      <c r="A15" s="11">
        <v>4</v>
      </c>
      <c r="B15" s="75" t="s">
        <v>26</v>
      </c>
      <c r="C15" s="75"/>
      <c r="D15" s="76" t="s">
        <v>35</v>
      </c>
      <c r="E15" s="75"/>
      <c r="F15" s="75"/>
      <c r="G15" s="75"/>
      <c r="H15" s="10">
        <v>1</v>
      </c>
      <c r="I15" s="38"/>
      <c r="J15" s="13">
        <v>1</v>
      </c>
      <c r="K15" s="38"/>
    </row>
    <row r="16" spans="1:12" ht="25.5" x14ac:dyDescent="0.25">
      <c r="A16" s="11">
        <v>1</v>
      </c>
      <c r="B16" s="75" t="s">
        <v>27</v>
      </c>
      <c r="C16" s="75"/>
      <c r="D16" s="76" t="s">
        <v>36</v>
      </c>
      <c r="E16" s="75"/>
      <c r="F16" s="75"/>
      <c r="G16" s="75"/>
      <c r="H16" s="10">
        <v>1</v>
      </c>
      <c r="I16" s="38"/>
      <c r="J16" s="13">
        <v>2</v>
      </c>
      <c r="K16" s="38"/>
    </row>
    <row r="17" spans="1:11" ht="25.5" x14ac:dyDescent="0.25">
      <c r="A17" s="11">
        <v>2</v>
      </c>
      <c r="B17" s="75" t="s">
        <v>28</v>
      </c>
      <c r="C17" s="75"/>
      <c r="D17" s="76" t="s">
        <v>35</v>
      </c>
      <c r="E17" s="75"/>
      <c r="F17" s="75"/>
      <c r="G17" s="75"/>
      <c r="H17" s="10"/>
      <c r="I17" s="38"/>
      <c r="J17" s="13">
        <v>1</v>
      </c>
      <c r="K17" s="38"/>
    </row>
    <row r="18" spans="1:11" ht="25.5" x14ac:dyDescent="0.25">
      <c r="A18" s="11">
        <v>3</v>
      </c>
      <c r="B18" s="75" t="s">
        <v>29</v>
      </c>
      <c r="C18" s="75"/>
      <c r="D18" s="76" t="s">
        <v>37</v>
      </c>
      <c r="E18" s="75"/>
      <c r="F18" s="75"/>
      <c r="G18" s="75"/>
      <c r="H18" s="11">
        <v>1</v>
      </c>
      <c r="I18" s="38"/>
      <c r="J18" s="14">
        <v>1</v>
      </c>
      <c r="K18" s="38"/>
    </row>
    <row r="19" spans="1:11" x14ac:dyDescent="0.25">
      <c r="A19" s="11">
        <v>4</v>
      </c>
      <c r="B19" s="75" t="s">
        <v>30</v>
      </c>
      <c r="C19" s="75"/>
      <c r="D19" s="76" t="s">
        <v>38</v>
      </c>
      <c r="E19" s="75"/>
      <c r="F19" s="75"/>
      <c r="G19" s="75"/>
      <c r="H19" s="10">
        <v>2</v>
      </c>
      <c r="I19" s="38"/>
      <c r="J19" s="13">
        <v>4</v>
      </c>
      <c r="K19" s="38"/>
    </row>
    <row r="20" spans="1:11" x14ac:dyDescent="0.25">
      <c r="A20" s="11">
        <v>5</v>
      </c>
      <c r="B20" s="75" t="s">
        <v>31</v>
      </c>
      <c r="C20" s="75"/>
      <c r="D20" s="76" t="s">
        <v>39</v>
      </c>
      <c r="E20" s="75"/>
      <c r="F20" s="75"/>
      <c r="G20" s="75"/>
      <c r="H20" s="10">
        <v>1</v>
      </c>
      <c r="I20" s="38"/>
      <c r="J20" s="13">
        <v>3</v>
      </c>
      <c r="K20" s="38"/>
    </row>
    <row r="21" spans="1:11" x14ac:dyDescent="0.25">
      <c r="A21" s="11">
        <v>6</v>
      </c>
      <c r="B21" s="75" t="s">
        <v>32</v>
      </c>
      <c r="C21" s="75"/>
      <c r="D21" s="76" t="s">
        <v>40</v>
      </c>
      <c r="E21" s="75"/>
      <c r="F21" s="75"/>
      <c r="G21" s="75"/>
      <c r="H21" s="10">
        <v>6</v>
      </c>
      <c r="I21" s="38"/>
      <c r="J21" s="13">
        <v>8</v>
      </c>
      <c r="K21" s="38"/>
    </row>
    <row r="22" spans="1:11" ht="25.5" x14ac:dyDescent="0.25">
      <c r="A22" s="11">
        <v>7</v>
      </c>
      <c r="B22" s="75" t="s">
        <v>33</v>
      </c>
      <c r="C22" s="75"/>
      <c r="D22" s="76" t="s">
        <v>41</v>
      </c>
      <c r="E22" s="75"/>
      <c r="F22" s="75"/>
      <c r="G22" s="75"/>
      <c r="H22" s="10"/>
      <c r="I22" s="38"/>
      <c r="J22" s="13">
        <v>1</v>
      </c>
      <c r="K22" s="38"/>
    </row>
    <row r="23" spans="1:11" x14ac:dyDescent="0.25">
      <c r="A23" s="77" t="s">
        <v>23</v>
      </c>
      <c r="B23" s="78"/>
      <c r="C23" s="78"/>
      <c r="D23" s="78"/>
      <c r="E23" s="78"/>
      <c r="F23" s="78"/>
      <c r="G23" s="79"/>
      <c r="H23" s="10">
        <f>SUM(H13:H22)</f>
        <v>14</v>
      </c>
      <c r="I23" s="37"/>
      <c r="J23" s="10">
        <f>SUM(J13:J22)</f>
        <v>25</v>
      </c>
      <c r="K23" s="37"/>
    </row>
    <row r="24" spans="1:11" ht="23.25" customHeight="1" x14ac:dyDescent="0.25">
      <c r="A24" s="68" t="s">
        <v>43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1:11" ht="51" x14ac:dyDescent="0.25">
      <c r="A25" s="10">
        <v>1</v>
      </c>
      <c r="B25" s="75" t="s">
        <v>44</v>
      </c>
      <c r="C25" s="75">
        <v>154745</v>
      </c>
      <c r="D25" s="75" t="s">
        <v>45</v>
      </c>
      <c r="E25" s="75"/>
      <c r="F25" s="75" t="s">
        <v>46</v>
      </c>
      <c r="G25" s="75"/>
      <c r="H25" s="10">
        <v>3</v>
      </c>
      <c r="I25" s="36"/>
      <c r="J25" s="10">
        <v>1</v>
      </c>
      <c r="K25" s="36"/>
    </row>
    <row r="26" spans="1:11" ht="76.5" x14ac:dyDescent="0.25">
      <c r="A26" s="10">
        <v>2</v>
      </c>
      <c r="B26" s="75" t="s">
        <v>47</v>
      </c>
      <c r="C26" s="75">
        <v>144442</v>
      </c>
      <c r="D26" s="75" t="s">
        <v>48</v>
      </c>
      <c r="E26" s="75"/>
      <c r="F26" s="75" t="s">
        <v>49</v>
      </c>
      <c r="G26" s="75"/>
      <c r="H26" s="10">
        <v>2</v>
      </c>
      <c r="I26" s="38"/>
      <c r="J26" s="10">
        <v>1</v>
      </c>
      <c r="K26" s="38"/>
    </row>
    <row r="27" spans="1:11" ht="63.75" x14ac:dyDescent="0.25">
      <c r="A27" s="10">
        <v>3</v>
      </c>
      <c r="B27" s="75" t="s">
        <v>50</v>
      </c>
      <c r="C27" s="75">
        <v>225245</v>
      </c>
      <c r="D27" s="75" t="s">
        <v>51</v>
      </c>
      <c r="E27" s="75"/>
      <c r="F27" s="75" t="s">
        <v>52</v>
      </c>
      <c r="G27" s="75"/>
      <c r="H27" s="10">
        <v>1</v>
      </c>
      <c r="I27" s="38"/>
      <c r="J27" s="10">
        <v>1</v>
      </c>
      <c r="K27" s="38"/>
    </row>
    <row r="28" spans="1:11" x14ac:dyDescent="0.25">
      <c r="A28" s="77" t="s">
        <v>23</v>
      </c>
      <c r="B28" s="78"/>
      <c r="C28" s="78"/>
      <c r="D28" s="78"/>
      <c r="E28" s="78"/>
      <c r="F28" s="78"/>
      <c r="G28" s="79"/>
      <c r="H28" s="10">
        <f>SUM(H25:H27)</f>
        <v>6</v>
      </c>
      <c r="I28" s="37"/>
      <c r="J28" s="10">
        <f>SUM(J25:J27)</f>
        <v>3</v>
      </c>
      <c r="K28" s="37"/>
    </row>
    <row r="29" spans="1:11" ht="21.75" customHeight="1" x14ac:dyDescent="0.25">
      <c r="A29" s="45" t="s">
        <v>162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s="5" customFormat="1" ht="14.25" customHeight="1" x14ac:dyDescent="0.25">
      <c r="A30" s="10">
        <v>1</v>
      </c>
      <c r="B30" s="75" t="s">
        <v>247</v>
      </c>
      <c r="C30" s="75"/>
      <c r="D30" s="75" t="s">
        <v>248</v>
      </c>
      <c r="E30" s="75" t="s">
        <v>249</v>
      </c>
      <c r="F30" s="75" t="s">
        <v>250</v>
      </c>
      <c r="G30" s="75" t="s">
        <v>249</v>
      </c>
      <c r="H30" s="10">
        <v>10</v>
      </c>
      <c r="I30" s="10">
        <v>10</v>
      </c>
      <c r="J30" s="10">
        <v>18</v>
      </c>
      <c r="K30" s="10">
        <v>18</v>
      </c>
    </row>
    <row r="31" spans="1:11" s="5" customFormat="1" ht="12.75" customHeight="1" x14ac:dyDescent="0.25">
      <c r="A31" s="10">
        <v>2</v>
      </c>
      <c r="B31" s="75" t="s">
        <v>251</v>
      </c>
      <c r="C31" s="75"/>
      <c r="D31" s="75" t="s">
        <v>248</v>
      </c>
      <c r="E31" s="75" t="s">
        <v>249</v>
      </c>
      <c r="F31" s="75" t="s">
        <v>252</v>
      </c>
      <c r="G31" s="75" t="s">
        <v>249</v>
      </c>
      <c r="H31" s="10">
        <v>10</v>
      </c>
      <c r="I31" s="10">
        <v>10</v>
      </c>
      <c r="J31" s="10">
        <v>18</v>
      </c>
      <c r="K31" s="10">
        <v>18</v>
      </c>
    </row>
    <row r="32" spans="1:11" s="5" customFormat="1" ht="12" customHeight="1" x14ac:dyDescent="0.25">
      <c r="A32" s="10">
        <v>3</v>
      </c>
      <c r="B32" s="75" t="s">
        <v>54</v>
      </c>
      <c r="C32" s="75"/>
      <c r="D32" s="75" t="s">
        <v>248</v>
      </c>
      <c r="E32" s="75" t="s">
        <v>249</v>
      </c>
      <c r="F32" s="75" t="s">
        <v>250</v>
      </c>
      <c r="G32" s="75" t="s">
        <v>249</v>
      </c>
      <c r="H32" s="10">
        <v>4</v>
      </c>
      <c r="I32" s="10">
        <v>4</v>
      </c>
      <c r="J32" s="10">
        <v>8</v>
      </c>
      <c r="K32" s="10">
        <v>8</v>
      </c>
    </row>
    <row r="33" spans="1:11" s="5" customFormat="1" ht="40.5" customHeight="1" x14ac:dyDescent="0.25">
      <c r="A33" s="10">
        <v>4</v>
      </c>
      <c r="B33" s="75" t="s">
        <v>253</v>
      </c>
      <c r="C33" s="75"/>
      <c r="D33" s="75" t="s">
        <v>248</v>
      </c>
      <c r="E33" s="75" t="s">
        <v>254</v>
      </c>
      <c r="F33" s="75" t="s">
        <v>18</v>
      </c>
      <c r="G33" s="75" t="s">
        <v>20</v>
      </c>
      <c r="H33" s="10"/>
      <c r="I33" s="10"/>
      <c r="J33" s="10">
        <v>2</v>
      </c>
      <c r="K33" s="10">
        <v>2</v>
      </c>
    </row>
    <row r="34" spans="1:11" s="5" customFormat="1" ht="15" customHeight="1" x14ac:dyDescent="0.25">
      <c r="A34" s="77" t="s">
        <v>23</v>
      </c>
      <c r="B34" s="78"/>
      <c r="C34" s="78"/>
      <c r="D34" s="78"/>
      <c r="E34" s="78"/>
      <c r="F34" s="78"/>
      <c r="G34" s="79"/>
      <c r="H34" s="15">
        <f>SUM(H30:H33)</f>
        <v>24</v>
      </c>
      <c r="I34" s="15">
        <f>SUM(I30:I33)</f>
        <v>24</v>
      </c>
      <c r="J34" s="15">
        <f>SUM(J30:J33)</f>
        <v>46</v>
      </c>
      <c r="K34" s="15">
        <f>SUM(K30:K33)</f>
        <v>46</v>
      </c>
    </row>
    <row r="35" spans="1:11" ht="17.25" customHeight="1" x14ac:dyDescent="0.25">
      <c r="A35" s="65" t="s">
        <v>240</v>
      </c>
      <c r="B35" s="66"/>
      <c r="C35" s="66"/>
      <c r="D35" s="66"/>
      <c r="E35" s="66"/>
      <c r="F35" s="66"/>
      <c r="G35" s="66"/>
      <c r="H35" s="66"/>
      <c r="I35" s="66"/>
      <c r="J35" s="66"/>
      <c r="K35" s="67"/>
    </row>
    <row r="36" spans="1:11" ht="38.25" x14ac:dyDescent="0.25">
      <c r="A36" s="10">
        <v>1</v>
      </c>
      <c r="B36" s="75" t="s">
        <v>225</v>
      </c>
      <c r="C36" s="75">
        <v>18698</v>
      </c>
      <c r="D36" s="75" t="s">
        <v>226</v>
      </c>
      <c r="E36" s="75"/>
      <c r="F36" s="75" t="s">
        <v>227</v>
      </c>
      <c r="G36" s="75" t="s">
        <v>228</v>
      </c>
      <c r="H36" s="10">
        <v>12</v>
      </c>
      <c r="I36" s="10">
        <v>12</v>
      </c>
      <c r="J36" s="10">
        <v>20</v>
      </c>
      <c r="K36" s="10">
        <v>20</v>
      </c>
    </row>
    <row r="37" spans="1:11" ht="38.25" x14ac:dyDescent="0.25">
      <c r="A37" s="10">
        <v>2</v>
      </c>
      <c r="B37" s="75" t="s">
        <v>229</v>
      </c>
      <c r="C37" s="75">
        <v>15630</v>
      </c>
      <c r="D37" s="75" t="s">
        <v>226</v>
      </c>
      <c r="E37" s="75"/>
      <c r="F37" s="75" t="s">
        <v>227</v>
      </c>
      <c r="G37" s="75" t="s">
        <v>230</v>
      </c>
      <c r="H37" s="10">
        <v>4</v>
      </c>
      <c r="I37" s="36"/>
      <c r="J37" s="10">
        <v>8</v>
      </c>
      <c r="K37" s="36"/>
    </row>
    <row r="38" spans="1:11" ht="38.25" x14ac:dyDescent="0.25">
      <c r="A38" s="10">
        <v>3</v>
      </c>
      <c r="B38" s="75" t="s">
        <v>231</v>
      </c>
      <c r="C38" s="75">
        <v>18559</v>
      </c>
      <c r="D38" s="75" t="s">
        <v>232</v>
      </c>
      <c r="E38" s="75"/>
      <c r="F38" s="75" t="s">
        <v>233</v>
      </c>
      <c r="G38" s="75" t="s">
        <v>230</v>
      </c>
      <c r="H38" s="10">
        <v>2</v>
      </c>
      <c r="I38" s="38"/>
      <c r="J38" s="10">
        <v>2</v>
      </c>
      <c r="K38" s="38"/>
    </row>
    <row r="39" spans="1:11" ht="51" x14ac:dyDescent="0.25">
      <c r="A39" s="10">
        <v>4</v>
      </c>
      <c r="B39" s="75" t="s">
        <v>234</v>
      </c>
      <c r="C39" s="75">
        <v>19861</v>
      </c>
      <c r="D39" s="75" t="s">
        <v>235</v>
      </c>
      <c r="E39" s="75" t="s">
        <v>236</v>
      </c>
      <c r="F39" s="75" t="s">
        <v>233</v>
      </c>
      <c r="G39" s="75" t="s">
        <v>230</v>
      </c>
      <c r="H39" s="10">
        <v>1</v>
      </c>
      <c r="I39" s="38"/>
      <c r="J39" s="10">
        <v>2</v>
      </c>
      <c r="K39" s="38"/>
    </row>
    <row r="40" spans="1:11" ht="114.75" x14ac:dyDescent="0.25">
      <c r="A40" s="10">
        <v>5</v>
      </c>
      <c r="B40" s="75" t="s">
        <v>237</v>
      </c>
      <c r="C40" s="75">
        <v>11453</v>
      </c>
      <c r="D40" s="75" t="s">
        <v>238</v>
      </c>
      <c r="E40" s="75" t="s">
        <v>239</v>
      </c>
      <c r="F40" s="75" t="s">
        <v>233</v>
      </c>
      <c r="G40" s="75" t="s">
        <v>230</v>
      </c>
      <c r="H40" s="10">
        <v>2</v>
      </c>
      <c r="I40" s="37"/>
      <c r="J40" s="10">
        <v>8</v>
      </c>
      <c r="K40" s="37"/>
    </row>
    <row r="41" spans="1:11" x14ac:dyDescent="0.25">
      <c r="A41" s="77" t="s">
        <v>23</v>
      </c>
      <c r="B41" s="78"/>
      <c r="C41" s="78"/>
      <c r="D41" s="78"/>
      <c r="E41" s="78"/>
      <c r="F41" s="78"/>
      <c r="G41" s="79"/>
      <c r="H41" s="10">
        <f>SUM(H36:H40)</f>
        <v>21</v>
      </c>
      <c r="I41" s="10"/>
      <c r="J41" s="10">
        <f>SUM(J36:J40)</f>
        <v>40</v>
      </c>
      <c r="K41" s="10"/>
    </row>
    <row r="42" spans="1:11" ht="18.75" customHeight="1" x14ac:dyDescent="0.25">
      <c r="A42" s="65" t="s">
        <v>246</v>
      </c>
      <c r="B42" s="66"/>
      <c r="C42" s="66"/>
      <c r="D42" s="66"/>
      <c r="E42" s="66"/>
      <c r="F42" s="66"/>
      <c r="G42" s="66"/>
      <c r="H42" s="66"/>
      <c r="I42" s="66"/>
      <c r="J42" s="66"/>
      <c r="K42" s="67"/>
    </row>
    <row r="43" spans="1:11" x14ac:dyDescent="0.25">
      <c r="A43" s="10">
        <v>1</v>
      </c>
      <c r="B43" s="75" t="s">
        <v>241</v>
      </c>
      <c r="C43" s="75">
        <v>13399</v>
      </c>
      <c r="D43" s="75"/>
      <c r="E43" s="75" t="s">
        <v>242</v>
      </c>
      <c r="F43" s="75" t="s">
        <v>243</v>
      </c>
      <c r="G43" s="75" t="s">
        <v>244</v>
      </c>
      <c r="H43" s="10">
        <v>5</v>
      </c>
      <c r="I43" s="36"/>
      <c r="J43" s="10">
        <v>5</v>
      </c>
      <c r="K43" s="36"/>
    </row>
    <row r="44" spans="1:11" x14ac:dyDescent="0.25">
      <c r="A44" s="10">
        <v>2</v>
      </c>
      <c r="B44" s="75" t="s">
        <v>245</v>
      </c>
      <c r="C44" s="80">
        <v>19423</v>
      </c>
      <c r="D44" s="75"/>
      <c r="E44" s="75" t="s">
        <v>242</v>
      </c>
      <c r="F44" s="75" t="s">
        <v>243</v>
      </c>
      <c r="G44" s="75" t="s">
        <v>244</v>
      </c>
      <c r="H44" s="10">
        <v>5</v>
      </c>
      <c r="I44" s="38"/>
      <c r="J44" s="10">
        <v>5</v>
      </c>
      <c r="K44" s="38"/>
    </row>
    <row r="45" spans="1:11" x14ac:dyDescent="0.25">
      <c r="A45" s="77" t="s">
        <v>23</v>
      </c>
      <c r="B45" s="78"/>
      <c r="C45" s="78"/>
      <c r="D45" s="78"/>
      <c r="E45" s="78"/>
      <c r="F45" s="78"/>
      <c r="G45" s="79"/>
      <c r="H45" s="10">
        <f>SUM(H43:H44)</f>
        <v>10</v>
      </c>
      <c r="I45" s="37"/>
      <c r="J45" s="10">
        <f>SUM(J43:J44)</f>
        <v>10</v>
      </c>
      <c r="K45" s="37"/>
    </row>
    <row r="46" spans="1:11" s="5" customFormat="1" ht="19.5" customHeight="1" x14ac:dyDescent="0.25">
      <c r="A46" s="55" t="s">
        <v>258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1:11" ht="63.75" x14ac:dyDescent="0.25">
      <c r="A47" s="10">
        <v>1</v>
      </c>
      <c r="B47" s="75" t="s">
        <v>259</v>
      </c>
      <c r="C47" s="75">
        <v>11453</v>
      </c>
      <c r="D47" s="75" t="s">
        <v>260</v>
      </c>
      <c r="E47" s="75" t="s">
        <v>261</v>
      </c>
      <c r="F47" s="75" t="s">
        <v>262</v>
      </c>
      <c r="G47" s="75" t="s">
        <v>263</v>
      </c>
      <c r="H47" s="10">
        <v>1</v>
      </c>
      <c r="I47" s="10">
        <v>1</v>
      </c>
      <c r="J47" s="10">
        <v>1</v>
      </c>
      <c r="K47" s="10">
        <v>1</v>
      </c>
    </row>
    <row r="48" spans="1:11" x14ac:dyDescent="0.25">
      <c r="A48" s="10">
        <v>2</v>
      </c>
      <c r="B48" s="75" t="s">
        <v>264</v>
      </c>
      <c r="C48" s="75">
        <v>12968</v>
      </c>
      <c r="D48" s="75"/>
      <c r="E48" s="75"/>
      <c r="F48" s="75" t="s">
        <v>18</v>
      </c>
      <c r="G48" s="75" t="s">
        <v>263</v>
      </c>
      <c r="H48" s="10">
        <v>1</v>
      </c>
      <c r="I48" s="10">
        <v>1</v>
      </c>
      <c r="J48" s="10">
        <v>1</v>
      </c>
      <c r="K48" s="10">
        <v>1</v>
      </c>
    </row>
    <row r="49" spans="1:11" x14ac:dyDescent="0.25">
      <c r="A49" s="77" t="s">
        <v>23</v>
      </c>
      <c r="B49" s="78"/>
      <c r="C49" s="78"/>
      <c r="D49" s="78"/>
      <c r="E49" s="78"/>
      <c r="F49" s="78"/>
      <c r="G49" s="79"/>
      <c r="H49" s="10">
        <f>SUM(H47:H48)</f>
        <v>2</v>
      </c>
      <c r="I49" s="10">
        <f>SUM(I47:I48)</f>
        <v>2</v>
      </c>
      <c r="J49" s="10">
        <f>SUM(J47:J48)</f>
        <v>2</v>
      </c>
      <c r="K49" s="10">
        <f>SUM(K47:K48)</f>
        <v>2</v>
      </c>
    </row>
    <row r="50" spans="1:11" x14ac:dyDescent="0.25">
      <c r="A50" s="65" t="s">
        <v>265</v>
      </c>
      <c r="B50" s="66"/>
      <c r="C50" s="66"/>
      <c r="D50" s="66"/>
      <c r="E50" s="66"/>
      <c r="F50" s="66"/>
      <c r="G50" s="66"/>
      <c r="H50" s="66"/>
      <c r="I50" s="66"/>
      <c r="J50" s="66"/>
      <c r="K50" s="67"/>
    </row>
    <row r="51" spans="1:11" ht="25.5" x14ac:dyDescent="0.25">
      <c r="A51" s="10">
        <v>1</v>
      </c>
      <c r="B51" s="75" t="s">
        <v>266</v>
      </c>
      <c r="C51" s="75">
        <v>16147</v>
      </c>
      <c r="D51" s="75"/>
      <c r="E51" s="75"/>
      <c r="F51" s="75" t="s">
        <v>250</v>
      </c>
      <c r="G51" s="75" t="s">
        <v>267</v>
      </c>
      <c r="H51" s="10">
        <v>5</v>
      </c>
      <c r="I51" s="10">
        <v>5</v>
      </c>
      <c r="J51" s="10">
        <v>5</v>
      </c>
      <c r="K51" s="10">
        <v>5</v>
      </c>
    </row>
    <row r="52" spans="1:11" ht="38.25" x14ac:dyDescent="0.25">
      <c r="A52" s="10">
        <v>2</v>
      </c>
      <c r="B52" s="75" t="s">
        <v>268</v>
      </c>
      <c r="C52" s="75">
        <v>14919</v>
      </c>
      <c r="D52" s="75"/>
      <c r="E52" s="75" t="s">
        <v>269</v>
      </c>
      <c r="F52" s="75" t="s">
        <v>262</v>
      </c>
      <c r="G52" s="75" t="s">
        <v>263</v>
      </c>
      <c r="H52" s="10">
        <v>2</v>
      </c>
      <c r="I52" s="36"/>
      <c r="J52" s="10">
        <v>2</v>
      </c>
      <c r="K52" s="36"/>
    </row>
    <row r="53" spans="1:11" x14ac:dyDescent="0.25">
      <c r="A53" s="10">
        <v>3</v>
      </c>
      <c r="B53" s="75" t="s">
        <v>123</v>
      </c>
      <c r="C53" s="75">
        <v>18559</v>
      </c>
      <c r="D53" s="75"/>
      <c r="E53" s="75"/>
      <c r="F53" s="75" t="s">
        <v>262</v>
      </c>
      <c r="G53" s="75" t="s">
        <v>263</v>
      </c>
      <c r="H53" s="10">
        <v>4</v>
      </c>
      <c r="I53" s="38"/>
      <c r="J53" s="10">
        <v>5</v>
      </c>
      <c r="K53" s="38"/>
    </row>
    <row r="54" spans="1:11" ht="38.25" x14ac:dyDescent="0.25">
      <c r="A54" s="10">
        <v>4</v>
      </c>
      <c r="B54" s="75" t="s">
        <v>270</v>
      </c>
      <c r="C54" s="75">
        <v>19861</v>
      </c>
      <c r="D54" s="75"/>
      <c r="E54" s="75" t="s">
        <v>269</v>
      </c>
      <c r="F54" s="75" t="s">
        <v>262</v>
      </c>
      <c r="G54" s="75" t="s">
        <v>263</v>
      </c>
      <c r="H54" s="10">
        <v>4</v>
      </c>
      <c r="I54" s="38"/>
      <c r="J54" s="10">
        <v>4</v>
      </c>
      <c r="K54" s="38"/>
    </row>
    <row r="55" spans="1:11" x14ac:dyDescent="0.25">
      <c r="A55" s="10">
        <v>5</v>
      </c>
      <c r="B55" s="75" t="s">
        <v>259</v>
      </c>
      <c r="C55" s="75">
        <v>11453</v>
      </c>
      <c r="D55" s="75"/>
      <c r="E55" s="75" t="s">
        <v>269</v>
      </c>
      <c r="F55" s="75" t="s">
        <v>262</v>
      </c>
      <c r="G55" s="75" t="s">
        <v>263</v>
      </c>
      <c r="H55" s="10">
        <v>2</v>
      </c>
      <c r="I55" s="37"/>
      <c r="J55" s="10">
        <v>1</v>
      </c>
      <c r="K55" s="37"/>
    </row>
    <row r="56" spans="1:11" x14ac:dyDescent="0.25">
      <c r="A56" s="77" t="s">
        <v>23</v>
      </c>
      <c r="B56" s="78"/>
      <c r="C56" s="78"/>
      <c r="D56" s="78"/>
      <c r="E56" s="78"/>
      <c r="F56" s="78"/>
      <c r="G56" s="79"/>
      <c r="H56" s="10">
        <v>17</v>
      </c>
      <c r="I56" s="10">
        <v>5</v>
      </c>
      <c r="J56" s="10">
        <v>17</v>
      </c>
      <c r="K56" s="10">
        <v>5</v>
      </c>
    </row>
    <row r="57" spans="1:11" ht="24" customHeight="1" x14ac:dyDescent="0.25">
      <c r="A57" s="68" t="s">
        <v>271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1:11" x14ac:dyDescent="0.25">
      <c r="A58" s="10">
        <v>1</v>
      </c>
      <c r="B58" s="75" t="s">
        <v>54</v>
      </c>
      <c r="C58" s="75">
        <v>19297</v>
      </c>
      <c r="D58" s="75" t="s">
        <v>66</v>
      </c>
      <c r="E58" s="75"/>
      <c r="F58" s="75" t="s">
        <v>250</v>
      </c>
      <c r="G58" s="75" t="s">
        <v>267</v>
      </c>
      <c r="H58" s="10">
        <v>5</v>
      </c>
      <c r="I58" s="10">
        <v>5</v>
      </c>
      <c r="J58" s="10">
        <v>5</v>
      </c>
      <c r="K58" s="10">
        <v>5</v>
      </c>
    </row>
    <row r="59" spans="1:11" x14ac:dyDescent="0.25">
      <c r="A59" s="10">
        <v>2</v>
      </c>
      <c r="B59" s="75" t="s">
        <v>272</v>
      </c>
      <c r="C59" s="75">
        <v>12920</v>
      </c>
      <c r="D59" s="75" t="s">
        <v>66</v>
      </c>
      <c r="E59" s="75"/>
      <c r="F59" s="75" t="s">
        <v>18</v>
      </c>
      <c r="G59" s="75" t="s">
        <v>273</v>
      </c>
      <c r="H59" s="10">
        <v>4</v>
      </c>
      <c r="I59" s="36"/>
      <c r="J59" s="10">
        <v>4</v>
      </c>
      <c r="K59" s="36"/>
    </row>
    <row r="60" spans="1:11" x14ac:dyDescent="0.25">
      <c r="A60" s="10">
        <v>3</v>
      </c>
      <c r="B60" s="75" t="s">
        <v>154</v>
      </c>
      <c r="C60" s="75">
        <v>24110</v>
      </c>
      <c r="D60" s="75" t="s">
        <v>274</v>
      </c>
      <c r="E60" s="75"/>
      <c r="F60" s="75" t="s">
        <v>262</v>
      </c>
      <c r="G60" s="75" t="s">
        <v>273</v>
      </c>
      <c r="H60" s="10">
        <v>3</v>
      </c>
      <c r="I60" s="38"/>
      <c r="J60" s="10">
        <v>3</v>
      </c>
      <c r="K60" s="38"/>
    </row>
    <row r="61" spans="1:11" x14ac:dyDescent="0.25">
      <c r="A61" s="10">
        <v>4</v>
      </c>
      <c r="B61" s="75" t="s">
        <v>275</v>
      </c>
      <c r="C61" s="75">
        <v>27817</v>
      </c>
      <c r="D61" s="75" t="s">
        <v>274</v>
      </c>
      <c r="E61" s="75"/>
      <c r="F61" s="75" t="s">
        <v>262</v>
      </c>
      <c r="G61" s="75" t="s">
        <v>273</v>
      </c>
      <c r="H61" s="10">
        <v>3</v>
      </c>
      <c r="I61" s="38"/>
      <c r="J61" s="10">
        <v>3</v>
      </c>
      <c r="K61" s="38"/>
    </row>
    <row r="62" spans="1:11" x14ac:dyDescent="0.25">
      <c r="A62" s="10">
        <v>5</v>
      </c>
      <c r="B62" s="75" t="s">
        <v>276</v>
      </c>
      <c r="C62" s="75">
        <v>15463</v>
      </c>
      <c r="D62" s="75" t="s">
        <v>66</v>
      </c>
      <c r="E62" s="75"/>
      <c r="F62" s="75" t="s">
        <v>250</v>
      </c>
      <c r="G62" s="75" t="s">
        <v>277</v>
      </c>
      <c r="H62" s="10">
        <v>5</v>
      </c>
      <c r="I62" s="38"/>
      <c r="J62" s="10"/>
      <c r="K62" s="38"/>
    </row>
    <row r="63" spans="1:11" x14ac:dyDescent="0.25">
      <c r="A63" s="10">
        <v>6</v>
      </c>
      <c r="B63" s="75" t="s">
        <v>57</v>
      </c>
      <c r="C63" s="75">
        <v>12759</v>
      </c>
      <c r="D63" s="75" t="s">
        <v>66</v>
      </c>
      <c r="E63" s="75"/>
      <c r="F63" s="75" t="s">
        <v>262</v>
      </c>
      <c r="G63" s="75" t="s">
        <v>278</v>
      </c>
      <c r="H63" s="10">
        <v>2</v>
      </c>
      <c r="I63" s="38"/>
      <c r="J63" s="10">
        <v>2</v>
      </c>
      <c r="K63" s="38"/>
    </row>
    <row r="64" spans="1:11" x14ac:dyDescent="0.25">
      <c r="A64" s="10">
        <v>7</v>
      </c>
      <c r="B64" s="75" t="s">
        <v>279</v>
      </c>
      <c r="C64" s="75">
        <v>11453</v>
      </c>
      <c r="D64" s="75" t="s">
        <v>66</v>
      </c>
      <c r="E64" s="75"/>
      <c r="F64" s="75" t="s">
        <v>262</v>
      </c>
      <c r="G64" s="75" t="s">
        <v>280</v>
      </c>
      <c r="H64" s="10">
        <v>4</v>
      </c>
      <c r="I64" s="38"/>
      <c r="J64" s="10">
        <v>4</v>
      </c>
      <c r="K64" s="38"/>
    </row>
    <row r="65" spans="1:11" x14ac:dyDescent="0.25">
      <c r="A65" s="10">
        <v>8</v>
      </c>
      <c r="B65" s="75" t="s">
        <v>281</v>
      </c>
      <c r="C65" s="75">
        <v>11768</v>
      </c>
      <c r="D65" s="75" t="s">
        <v>66</v>
      </c>
      <c r="E65" s="75"/>
      <c r="F65" s="75" t="s">
        <v>250</v>
      </c>
      <c r="G65" s="75" t="s">
        <v>267</v>
      </c>
      <c r="H65" s="10">
        <v>4</v>
      </c>
      <c r="I65" s="37"/>
      <c r="J65" s="10">
        <v>4</v>
      </c>
      <c r="K65" s="37"/>
    </row>
    <row r="66" spans="1:11" x14ac:dyDescent="0.25">
      <c r="A66" s="77" t="s">
        <v>23</v>
      </c>
      <c r="B66" s="78"/>
      <c r="C66" s="78"/>
      <c r="D66" s="78"/>
      <c r="E66" s="78"/>
      <c r="F66" s="78"/>
      <c r="G66" s="79"/>
      <c r="H66" s="10">
        <f>SUM(H58:H65)</f>
        <v>30</v>
      </c>
      <c r="I66" s="10">
        <f>SUM(I58:I65)</f>
        <v>5</v>
      </c>
      <c r="J66" s="10">
        <f>SUM(J58:J65)</f>
        <v>25</v>
      </c>
      <c r="K66" s="10">
        <f>K58</f>
        <v>5</v>
      </c>
    </row>
    <row r="67" spans="1:11" x14ac:dyDescent="0.25">
      <c r="A67" s="68" t="s">
        <v>282</v>
      </c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1:11" ht="38.25" x14ac:dyDescent="0.25">
      <c r="A68" s="10">
        <v>1</v>
      </c>
      <c r="B68" s="75" t="s">
        <v>283</v>
      </c>
      <c r="C68" s="75" t="s">
        <v>284</v>
      </c>
      <c r="D68" s="75" t="s">
        <v>285</v>
      </c>
      <c r="E68" s="75" t="s">
        <v>248</v>
      </c>
      <c r="F68" s="75" t="s">
        <v>286</v>
      </c>
      <c r="G68" s="75" t="s">
        <v>22</v>
      </c>
      <c r="H68" s="10">
        <v>1</v>
      </c>
      <c r="I68" s="10"/>
      <c r="J68" s="10">
        <v>1</v>
      </c>
      <c r="K68" s="10"/>
    </row>
    <row r="69" spans="1:11" ht="38.25" x14ac:dyDescent="0.25">
      <c r="A69" s="10">
        <v>2</v>
      </c>
      <c r="B69" s="75" t="s">
        <v>287</v>
      </c>
      <c r="C69" s="75" t="s">
        <v>284</v>
      </c>
      <c r="D69" s="75" t="s">
        <v>285</v>
      </c>
      <c r="E69" s="75" t="s">
        <v>248</v>
      </c>
      <c r="F69" s="75" t="s">
        <v>286</v>
      </c>
      <c r="G69" s="75" t="s">
        <v>22</v>
      </c>
      <c r="H69" s="10"/>
      <c r="I69" s="10"/>
      <c r="J69" s="10">
        <v>1</v>
      </c>
      <c r="K69" s="10"/>
    </row>
    <row r="70" spans="1:11" ht="127.5" x14ac:dyDescent="0.25">
      <c r="A70" s="10">
        <v>3</v>
      </c>
      <c r="B70" s="75" t="s">
        <v>288</v>
      </c>
      <c r="C70" s="75" t="s">
        <v>284</v>
      </c>
      <c r="D70" s="75" t="s">
        <v>289</v>
      </c>
      <c r="E70" s="75" t="s">
        <v>248</v>
      </c>
      <c r="F70" s="75" t="s">
        <v>286</v>
      </c>
      <c r="G70" s="75" t="s">
        <v>290</v>
      </c>
      <c r="H70" s="10">
        <v>5</v>
      </c>
      <c r="I70" s="10"/>
      <c r="J70" s="10"/>
      <c r="K70" s="10"/>
    </row>
    <row r="71" spans="1:11" ht="63.75" x14ac:dyDescent="0.25">
      <c r="A71" s="10">
        <v>4</v>
      </c>
      <c r="B71" s="75" t="s">
        <v>291</v>
      </c>
      <c r="C71" s="75" t="s">
        <v>284</v>
      </c>
      <c r="D71" s="75" t="s">
        <v>292</v>
      </c>
      <c r="E71" s="75" t="s">
        <v>293</v>
      </c>
      <c r="F71" s="75" t="s">
        <v>286</v>
      </c>
      <c r="G71" s="75" t="s">
        <v>294</v>
      </c>
      <c r="H71" s="10"/>
      <c r="I71" s="10"/>
      <c r="J71" s="10">
        <v>1</v>
      </c>
      <c r="K71" s="10"/>
    </row>
    <row r="72" spans="1:11" x14ac:dyDescent="0.25">
      <c r="A72" s="77" t="s">
        <v>23</v>
      </c>
      <c r="B72" s="78"/>
      <c r="C72" s="78"/>
      <c r="D72" s="78"/>
      <c r="E72" s="78"/>
      <c r="F72" s="78"/>
      <c r="G72" s="79"/>
      <c r="H72" s="10">
        <f>SUM(H68:H71)</f>
        <v>6</v>
      </c>
      <c r="I72" s="10"/>
      <c r="J72" s="10">
        <f>SUM(J68:J71)</f>
        <v>3</v>
      </c>
      <c r="K72" s="10"/>
    </row>
    <row r="73" spans="1:11" ht="21.75" customHeight="1" x14ac:dyDescent="0.25">
      <c r="A73" s="65" t="s">
        <v>42</v>
      </c>
      <c r="B73" s="66"/>
      <c r="C73" s="66"/>
      <c r="D73" s="66"/>
      <c r="E73" s="66"/>
      <c r="F73" s="66"/>
      <c r="G73" s="66"/>
      <c r="H73" s="66"/>
      <c r="I73" s="66"/>
      <c r="J73" s="66"/>
      <c r="K73" s="67"/>
    </row>
    <row r="74" spans="1:11" ht="331.5" x14ac:dyDescent="0.25">
      <c r="A74" s="10">
        <v>1</v>
      </c>
      <c r="B74" s="75" t="s">
        <v>295</v>
      </c>
      <c r="C74" s="75"/>
      <c r="D74" s="75"/>
      <c r="E74" s="75" t="s">
        <v>296</v>
      </c>
      <c r="F74" s="75" t="s">
        <v>297</v>
      </c>
      <c r="G74" s="10">
        <v>10</v>
      </c>
      <c r="H74" s="10">
        <v>1</v>
      </c>
      <c r="I74" s="36"/>
      <c r="J74" s="10"/>
      <c r="K74" s="36"/>
    </row>
    <row r="75" spans="1:11" ht="127.5" x14ac:dyDescent="0.25">
      <c r="A75" s="10">
        <v>2</v>
      </c>
      <c r="B75" s="75" t="s">
        <v>298</v>
      </c>
      <c r="C75" s="75"/>
      <c r="D75" s="75"/>
      <c r="E75" s="75" t="s">
        <v>299</v>
      </c>
      <c r="F75" s="75" t="s">
        <v>300</v>
      </c>
      <c r="G75" s="10">
        <v>5</v>
      </c>
      <c r="H75" s="10">
        <v>1</v>
      </c>
      <c r="I75" s="37"/>
      <c r="J75" s="10"/>
      <c r="K75" s="37"/>
    </row>
    <row r="76" spans="1:11" x14ac:dyDescent="0.25">
      <c r="A76" s="77" t="s">
        <v>23</v>
      </c>
      <c r="B76" s="78"/>
      <c r="C76" s="78"/>
      <c r="D76" s="78"/>
      <c r="E76" s="78"/>
      <c r="F76" s="78"/>
      <c r="G76" s="79"/>
      <c r="H76" s="10">
        <f>SUM(H74:H75)</f>
        <v>2</v>
      </c>
      <c r="I76" s="10"/>
      <c r="J76" s="10"/>
      <c r="K76" s="10"/>
    </row>
    <row r="77" spans="1:11" x14ac:dyDescent="0.25">
      <c r="A77" s="42" t="s">
        <v>302</v>
      </c>
      <c r="B77" s="43"/>
      <c r="C77" s="43"/>
      <c r="D77" s="43"/>
      <c r="E77" s="43"/>
      <c r="F77" s="43"/>
      <c r="G77" s="43"/>
      <c r="H77" s="43"/>
      <c r="I77" s="43"/>
      <c r="J77" s="43"/>
      <c r="K77" s="44"/>
    </row>
    <row r="78" spans="1:11" x14ac:dyDescent="0.25">
      <c r="A78" s="12">
        <v>1</v>
      </c>
      <c r="B78" s="76" t="s">
        <v>303</v>
      </c>
      <c r="C78" s="76">
        <v>260121</v>
      </c>
      <c r="D78" s="76"/>
      <c r="E78" s="76"/>
      <c r="F78" s="76" t="s">
        <v>250</v>
      </c>
      <c r="G78" s="10"/>
      <c r="H78" s="16">
        <v>1</v>
      </c>
      <c r="I78" s="69"/>
      <c r="J78" s="16">
        <v>1</v>
      </c>
      <c r="K78" s="36"/>
    </row>
    <row r="79" spans="1:11" x14ac:dyDescent="0.25">
      <c r="A79" s="12">
        <v>2</v>
      </c>
      <c r="B79" s="76" t="s">
        <v>283</v>
      </c>
      <c r="C79" s="76"/>
      <c r="D79" s="76"/>
      <c r="E79" s="76"/>
      <c r="F79" s="76"/>
      <c r="G79" s="10"/>
      <c r="H79" s="12">
        <v>6</v>
      </c>
      <c r="I79" s="70"/>
      <c r="J79" s="12">
        <v>6</v>
      </c>
      <c r="K79" s="38"/>
    </row>
    <row r="80" spans="1:11" x14ac:dyDescent="0.25">
      <c r="A80" s="12">
        <v>3</v>
      </c>
      <c r="B80" s="76" t="s">
        <v>304</v>
      </c>
      <c r="C80" s="81">
        <v>12837</v>
      </c>
      <c r="D80" s="76"/>
      <c r="E80" s="76"/>
      <c r="F80" s="76" t="s">
        <v>250</v>
      </c>
      <c r="G80" s="10"/>
      <c r="H80" s="12">
        <v>2</v>
      </c>
      <c r="I80" s="70"/>
      <c r="J80" s="12">
        <v>2</v>
      </c>
      <c r="K80" s="38"/>
    </row>
    <row r="81" spans="1:11" ht="51" x14ac:dyDescent="0.25">
      <c r="A81" s="12">
        <v>4</v>
      </c>
      <c r="B81" s="76" t="s">
        <v>259</v>
      </c>
      <c r="C81" s="76"/>
      <c r="D81" s="76" t="s">
        <v>305</v>
      </c>
      <c r="E81" s="76"/>
      <c r="F81" s="76" t="s">
        <v>250</v>
      </c>
      <c r="G81" s="10"/>
      <c r="H81" s="12">
        <v>1</v>
      </c>
      <c r="I81" s="70"/>
      <c r="J81" s="12">
        <v>1</v>
      </c>
      <c r="K81" s="38"/>
    </row>
    <row r="82" spans="1:11" x14ac:dyDescent="0.25">
      <c r="A82" s="12">
        <v>5</v>
      </c>
      <c r="B82" s="76" t="s">
        <v>81</v>
      </c>
      <c r="C82" s="82">
        <v>11453</v>
      </c>
      <c r="D82" s="76"/>
      <c r="E82" s="76"/>
      <c r="F82" s="76" t="s">
        <v>250</v>
      </c>
      <c r="G82" s="10"/>
      <c r="H82" s="12">
        <v>1</v>
      </c>
      <c r="I82" s="70"/>
      <c r="J82" s="12">
        <v>1</v>
      </c>
      <c r="K82" s="38"/>
    </row>
    <row r="83" spans="1:11" x14ac:dyDescent="0.25">
      <c r="A83" s="77" t="s">
        <v>23</v>
      </c>
      <c r="B83" s="78"/>
      <c r="C83" s="78"/>
      <c r="D83" s="78"/>
      <c r="E83" s="78"/>
      <c r="F83" s="78"/>
      <c r="G83" s="79"/>
      <c r="H83" s="10">
        <f>SUM(H78:H82)</f>
        <v>11</v>
      </c>
      <c r="I83" s="71"/>
      <c r="J83" s="10">
        <f>SUM(J78:J82)</f>
        <v>11</v>
      </c>
      <c r="K83" s="37"/>
    </row>
    <row r="84" spans="1:11" s="5" customFormat="1" ht="25.5" customHeight="1" x14ac:dyDescent="0.25">
      <c r="A84" s="42" t="s">
        <v>319</v>
      </c>
      <c r="B84" s="43"/>
      <c r="C84" s="43"/>
      <c r="D84" s="43"/>
      <c r="E84" s="43"/>
      <c r="F84" s="43"/>
      <c r="G84" s="43"/>
      <c r="H84" s="43"/>
      <c r="I84" s="43"/>
      <c r="J84" s="43"/>
      <c r="K84" s="44"/>
    </row>
    <row r="85" spans="1:11" x14ac:dyDescent="0.25">
      <c r="A85" s="10">
        <v>1</v>
      </c>
      <c r="B85" s="75" t="s">
        <v>63</v>
      </c>
      <c r="C85" s="75"/>
      <c r="D85" s="75"/>
      <c r="E85" s="75"/>
      <c r="F85" s="75" t="s">
        <v>18</v>
      </c>
      <c r="G85" s="75">
        <v>3</v>
      </c>
      <c r="H85" s="10">
        <v>2</v>
      </c>
      <c r="I85" s="36"/>
      <c r="J85" s="17">
        <v>2</v>
      </c>
      <c r="K85" s="36"/>
    </row>
    <row r="86" spans="1:11" x14ac:dyDescent="0.25">
      <c r="A86" s="10">
        <v>2</v>
      </c>
      <c r="B86" s="75" t="s">
        <v>307</v>
      </c>
      <c r="C86" s="75"/>
      <c r="D86" s="75"/>
      <c r="E86" s="75"/>
      <c r="F86" s="75" t="s">
        <v>18</v>
      </c>
      <c r="G86" s="75">
        <v>3</v>
      </c>
      <c r="H86" s="10">
        <v>3</v>
      </c>
      <c r="I86" s="38"/>
      <c r="J86" s="17">
        <v>3</v>
      </c>
      <c r="K86" s="38"/>
    </row>
    <row r="87" spans="1:11" x14ac:dyDescent="0.25">
      <c r="A87" s="10">
        <v>3</v>
      </c>
      <c r="B87" s="75" t="s">
        <v>213</v>
      </c>
      <c r="C87" s="75"/>
      <c r="D87" s="75"/>
      <c r="E87" s="75"/>
      <c r="F87" s="75" t="s">
        <v>18</v>
      </c>
      <c r="G87" s="75">
        <v>3</v>
      </c>
      <c r="H87" s="10">
        <v>3</v>
      </c>
      <c r="I87" s="38"/>
      <c r="J87" s="17">
        <v>3</v>
      </c>
      <c r="K87" s="38"/>
    </row>
    <row r="88" spans="1:11" x14ac:dyDescent="0.25">
      <c r="A88" s="10">
        <v>4</v>
      </c>
      <c r="B88" s="75" t="s">
        <v>308</v>
      </c>
      <c r="C88" s="75"/>
      <c r="D88" s="75"/>
      <c r="E88" s="75"/>
      <c r="F88" s="75" t="s">
        <v>18</v>
      </c>
      <c r="G88" s="75">
        <v>2</v>
      </c>
      <c r="H88" s="10">
        <v>2</v>
      </c>
      <c r="I88" s="38"/>
      <c r="J88" s="17"/>
      <c r="K88" s="38"/>
    </row>
    <row r="89" spans="1:11" x14ac:dyDescent="0.25">
      <c r="A89" s="10">
        <v>5</v>
      </c>
      <c r="B89" s="75" t="s">
        <v>309</v>
      </c>
      <c r="C89" s="75"/>
      <c r="D89" s="75"/>
      <c r="E89" s="75"/>
      <c r="F89" s="75" t="s">
        <v>18</v>
      </c>
      <c r="G89" s="75">
        <v>3</v>
      </c>
      <c r="H89" s="10">
        <v>3</v>
      </c>
      <c r="I89" s="38"/>
      <c r="J89" s="17">
        <v>2</v>
      </c>
      <c r="K89" s="38"/>
    </row>
    <row r="90" spans="1:11" ht="25.5" x14ac:dyDescent="0.25">
      <c r="A90" s="10">
        <v>6</v>
      </c>
      <c r="B90" s="75" t="s">
        <v>310</v>
      </c>
      <c r="C90" s="75"/>
      <c r="D90" s="75"/>
      <c r="E90" s="75"/>
      <c r="F90" s="75" t="s">
        <v>18</v>
      </c>
      <c r="G90" s="75">
        <v>3</v>
      </c>
      <c r="H90" s="10">
        <v>3</v>
      </c>
      <c r="I90" s="38"/>
      <c r="J90" s="17">
        <v>1</v>
      </c>
      <c r="K90" s="38"/>
    </row>
    <row r="91" spans="1:11" x14ac:dyDescent="0.25">
      <c r="A91" s="10">
        <v>7</v>
      </c>
      <c r="B91" s="75" t="s">
        <v>311</v>
      </c>
      <c r="C91" s="75"/>
      <c r="D91" s="75"/>
      <c r="E91" s="75"/>
      <c r="F91" s="75" t="s">
        <v>18</v>
      </c>
      <c r="G91" s="75">
        <v>3</v>
      </c>
      <c r="H91" s="10">
        <v>1</v>
      </c>
      <c r="I91" s="38"/>
      <c r="J91" s="17">
        <v>1</v>
      </c>
      <c r="K91" s="38"/>
    </row>
    <row r="92" spans="1:11" x14ac:dyDescent="0.25">
      <c r="A92" s="10">
        <v>8</v>
      </c>
      <c r="B92" s="75" t="s">
        <v>156</v>
      </c>
      <c r="C92" s="75"/>
      <c r="D92" s="75"/>
      <c r="E92" s="75"/>
      <c r="F92" s="75" t="s">
        <v>18</v>
      </c>
      <c r="G92" s="75">
        <v>3</v>
      </c>
      <c r="H92" s="10">
        <v>5</v>
      </c>
      <c r="I92" s="38"/>
      <c r="J92" s="17">
        <v>1</v>
      </c>
      <c r="K92" s="38"/>
    </row>
    <row r="93" spans="1:11" ht="25.5" x14ac:dyDescent="0.25">
      <c r="A93" s="10">
        <v>9</v>
      </c>
      <c r="B93" s="75" t="s">
        <v>312</v>
      </c>
      <c r="C93" s="75"/>
      <c r="D93" s="75"/>
      <c r="E93" s="75"/>
      <c r="F93" s="75" t="s">
        <v>262</v>
      </c>
      <c r="G93" s="75">
        <v>1</v>
      </c>
      <c r="H93" s="10">
        <v>20</v>
      </c>
      <c r="I93" s="38"/>
      <c r="J93" s="17">
        <v>10</v>
      </c>
      <c r="K93" s="38"/>
    </row>
    <row r="94" spans="1:11" x14ac:dyDescent="0.25">
      <c r="A94" s="10">
        <v>10</v>
      </c>
      <c r="B94" s="75" t="s">
        <v>313</v>
      </c>
      <c r="C94" s="75"/>
      <c r="D94" s="75"/>
      <c r="E94" s="75"/>
      <c r="F94" s="75" t="s">
        <v>262</v>
      </c>
      <c r="G94" s="75">
        <v>1</v>
      </c>
      <c r="H94" s="10">
        <v>10</v>
      </c>
      <c r="I94" s="38"/>
      <c r="J94" s="17">
        <v>10</v>
      </c>
      <c r="K94" s="38"/>
    </row>
    <row r="95" spans="1:11" x14ac:dyDescent="0.25">
      <c r="A95" s="10">
        <v>11</v>
      </c>
      <c r="B95" s="75" t="s">
        <v>314</v>
      </c>
      <c r="C95" s="75"/>
      <c r="D95" s="75"/>
      <c r="E95" s="75"/>
      <c r="F95" s="75" t="s">
        <v>262</v>
      </c>
      <c r="G95" s="75">
        <v>1</v>
      </c>
      <c r="H95" s="10">
        <v>5</v>
      </c>
      <c r="I95" s="38"/>
      <c r="J95" s="17">
        <v>5</v>
      </c>
      <c r="K95" s="38"/>
    </row>
    <row r="96" spans="1:11" x14ac:dyDescent="0.25">
      <c r="A96" s="10">
        <v>12</v>
      </c>
      <c r="B96" s="75" t="s">
        <v>315</v>
      </c>
      <c r="C96" s="75"/>
      <c r="D96" s="75"/>
      <c r="E96" s="75"/>
      <c r="F96" s="75" t="s">
        <v>262</v>
      </c>
      <c r="G96" s="75">
        <v>1</v>
      </c>
      <c r="H96" s="10">
        <v>10</v>
      </c>
      <c r="I96" s="38"/>
      <c r="J96" s="17">
        <v>10</v>
      </c>
      <c r="K96" s="38"/>
    </row>
    <row r="97" spans="1:11" x14ac:dyDescent="0.25">
      <c r="A97" s="10">
        <v>13</v>
      </c>
      <c r="B97" s="75" t="s">
        <v>316</v>
      </c>
      <c r="C97" s="75"/>
      <c r="D97" s="75"/>
      <c r="E97" s="75"/>
      <c r="F97" s="75" t="s">
        <v>262</v>
      </c>
      <c r="G97" s="75">
        <v>2</v>
      </c>
      <c r="H97" s="10">
        <v>10</v>
      </c>
      <c r="I97" s="38"/>
      <c r="J97" s="17">
        <v>5</v>
      </c>
      <c r="K97" s="38"/>
    </row>
    <row r="98" spans="1:11" x14ac:dyDescent="0.25">
      <c r="A98" s="10">
        <v>14</v>
      </c>
      <c r="B98" s="75" t="s">
        <v>317</v>
      </c>
      <c r="C98" s="75"/>
      <c r="D98" s="75"/>
      <c r="E98" s="75"/>
      <c r="F98" s="75" t="s">
        <v>262</v>
      </c>
      <c r="G98" s="75">
        <v>1</v>
      </c>
      <c r="H98" s="10">
        <v>7</v>
      </c>
      <c r="I98" s="38"/>
      <c r="J98" s="17">
        <v>7</v>
      </c>
      <c r="K98" s="38"/>
    </row>
    <row r="99" spans="1:11" x14ac:dyDescent="0.25">
      <c r="A99" s="10">
        <v>15</v>
      </c>
      <c r="B99" s="75" t="s">
        <v>318</v>
      </c>
      <c r="C99" s="75"/>
      <c r="D99" s="75"/>
      <c r="E99" s="75"/>
      <c r="F99" s="75" t="s">
        <v>262</v>
      </c>
      <c r="G99" s="75">
        <v>1</v>
      </c>
      <c r="H99" s="10">
        <v>2</v>
      </c>
      <c r="I99" s="38"/>
      <c r="J99" s="17">
        <v>2</v>
      </c>
      <c r="K99" s="38"/>
    </row>
    <row r="100" spans="1:11" x14ac:dyDescent="0.25">
      <c r="A100" s="77" t="s">
        <v>23</v>
      </c>
      <c r="B100" s="78"/>
      <c r="C100" s="78"/>
      <c r="D100" s="78"/>
      <c r="E100" s="78"/>
      <c r="F100" s="78"/>
      <c r="G100" s="79"/>
      <c r="H100" s="10">
        <f>SUM(H85:H99)</f>
        <v>86</v>
      </c>
      <c r="I100" s="37"/>
      <c r="J100" s="10">
        <f>SUM(J85:J99)</f>
        <v>62</v>
      </c>
      <c r="K100" s="37"/>
    </row>
    <row r="101" spans="1:11" x14ac:dyDescent="0.25">
      <c r="A101" s="42" t="s">
        <v>323</v>
      </c>
      <c r="B101" s="43"/>
      <c r="C101" s="43"/>
      <c r="D101" s="43"/>
      <c r="E101" s="43"/>
      <c r="F101" s="43"/>
      <c r="G101" s="43"/>
      <c r="H101" s="43"/>
      <c r="I101" s="43"/>
      <c r="J101" s="43"/>
      <c r="K101" s="44"/>
    </row>
    <row r="102" spans="1:11" x14ac:dyDescent="0.25">
      <c r="A102" s="18">
        <v>1</v>
      </c>
      <c r="B102" s="83" t="s">
        <v>320</v>
      </c>
      <c r="C102" s="83">
        <v>10544</v>
      </c>
      <c r="D102" s="83"/>
      <c r="E102" s="83"/>
      <c r="F102" s="83" t="s">
        <v>262</v>
      </c>
      <c r="G102" s="83" t="s">
        <v>248</v>
      </c>
      <c r="H102" s="12">
        <v>2</v>
      </c>
      <c r="I102" s="12">
        <v>2</v>
      </c>
      <c r="J102" s="12">
        <v>2</v>
      </c>
      <c r="K102" s="12">
        <v>2</v>
      </c>
    </row>
    <row r="103" spans="1:11" x14ac:dyDescent="0.25">
      <c r="A103" s="18">
        <v>2</v>
      </c>
      <c r="B103" s="83" t="s">
        <v>321</v>
      </c>
      <c r="C103" s="83">
        <v>19293</v>
      </c>
      <c r="D103" s="83"/>
      <c r="E103" s="83"/>
      <c r="F103" s="83" t="s">
        <v>262</v>
      </c>
      <c r="G103" s="83" t="s">
        <v>248</v>
      </c>
      <c r="H103" s="12">
        <v>1</v>
      </c>
      <c r="I103" s="12">
        <v>1</v>
      </c>
      <c r="J103" s="12">
        <v>1</v>
      </c>
      <c r="K103" s="12">
        <v>1</v>
      </c>
    </row>
    <row r="104" spans="1:11" x14ac:dyDescent="0.25">
      <c r="A104" s="18">
        <v>3</v>
      </c>
      <c r="B104" s="83" t="s">
        <v>322</v>
      </c>
      <c r="C104" s="83">
        <v>11786</v>
      </c>
      <c r="D104" s="83"/>
      <c r="E104" s="83"/>
      <c r="F104" s="83" t="s">
        <v>250</v>
      </c>
      <c r="G104" s="83" t="s">
        <v>248</v>
      </c>
      <c r="H104" s="12">
        <v>1</v>
      </c>
      <c r="I104" s="12">
        <v>1</v>
      </c>
      <c r="J104" s="12"/>
      <c r="K104" s="12"/>
    </row>
    <row r="105" spans="1:11" x14ac:dyDescent="0.25">
      <c r="A105" s="18">
        <v>4</v>
      </c>
      <c r="B105" s="83" t="s">
        <v>154</v>
      </c>
      <c r="C105" s="83">
        <v>24110</v>
      </c>
      <c r="D105" s="83"/>
      <c r="E105" s="83"/>
      <c r="F105" s="83" t="s">
        <v>262</v>
      </c>
      <c r="G105" s="83"/>
      <c r="H105" s="12">
        <v>1</v>
      </c>
      <c r="I105" s="12"/>
      <c r="J105" s="12"/>
      <c r="K105" s="12"/>
    </row>
    <row r="106" spans="1:11" x14ac:dyDescent="0.25">
      <c r="A106" s="77" t="s">
        <v>23</v>
      </c>
      <c r="B106" s="78"/>
      <c r="C106" s="78"/>
      <c r="D106" s="78"/>
      <c r="E106" s="78"/>
      <c r="F106" s="78"/>
      <c r="G106" s="79"/>
      <c r="H106" s="10">
        <f>SUM(H102:H105)</f>
        <v>5</v>
      </c>
      <c r="I106" s="10">
        <f>SUM(I102:I105)</f>
        <v>4</v>
      </c>
      <c r="J106" s="10">
        <f>SUM(J102:J105)</f>
        <v>3</v>
      </c>
      <c r="K106" s="10">
        <f>SUM(K102:K105)</f>
        <v>3</v>
      </c>
    </row>
    <row r="107" spans="1:11" x14ac:dyDescent="0.25">
      <c r="A107" s="42" t="s">
        <v>330</v>
      </c>
      <c r="B107" s="43"/>
      <c r="C107" s="43"/>
      <c r="D107" s="43"/>
      <c r="E107" s="43"/>
      <c r="F107" s="43"/>
      <c r="G107" s="43"/>
      <c r="H107" s="43"/>
      <c r="I107" s="43"/>
      <c r="J107" s="43"/>
      <c r="K107" s="44"/>
    </row>
    <row r="108" spans="1:11" ht="25.5" x14ac:dyDescent="0.25">
      <c r="A108" s="12">
        <v>1</v>
      </c>
      <c r="B108" s="76" t="s">
        <v>317</v>
      </c>
      <c r="C108" s="76"/>
      <c r="D108" s="76" t="s">
        <v>66</v>
      </c>
      <c r="E108" s="76"/>
      <c r="F108" s="76" t="s">
        <v>250</v>
      </c>
      <c r="G108" s="76" t="s">
        <v>324</v>
      </c>
      <c r="H108" s="12">
        <v>2</v>
      </c>
      <c r="I108" s="12"/>
      <c r="J108" s="12">
        <v>2</v>
      </c>
      <c r="K108" s="12"/>
    </row>
    <row r="109" spans="1:11" ht="25.5" x14ac:dyDescent="0.25">
      <c r="A109" s="12">
        <v>2</v>
      </c>
      <c r="B109" s="76" t="s">
        <v>325</v>
      </c>
      <c r="C109" s="76"/>
      <c r="D109" s="76" t="s">
        <v>66</v>
      </c>
      <c r="E109" s="76" t="s">
        <v>326</v>
      </c>
      <c r="F109" s="76" t="s">
        <v>250</v>
      </c>
      <c r="G109" s="76" t="s">
        <v>327</v>
      </c>
      <c r="H109" s="12"/>
      <c r="I109" s="12">
        <v>5</v>
      </c>
      <c r="J109" s="12"/>
      <c r="K109" s="12">
        <v>5</v>
      </c>
    </row>
    <row r="110" spans="1:11" ht="25.5" x14ac:dyDescent="0.25">
      <c r="A110" s="12">
        <v>3</v>
      </c>
      <c r="B110" s="76" t="s">
        <v>259</v>
      </c>
      <c r="C110" s="76"/>
      <c r="D110" s="76" t="s">
        <v>66</v>
      </c>
      <c r="E110" s="76"/>
      <c r="F110" s="76" t="s">
        <v>250</v>
      </c>
      <c r="G110" s="76" t="s">
        <v>324</v>
      </c>
      <c r="H110" s="12">
        <v>5</v>
      </c>
      <c r="I110" s="12"/>
      <c r="J110" s="12">
        <v>5</v>
      </c>
      <c r="K110" s="12"/>
    </row>
    <row r="111" spans="1:11" ht="25.5" x14ac:dyDescent="0.25">
      <c r="A111" s="12">
        <v>4</v>
      </c>
      <c r="B111" s="76" t="s">
        <v>123</v>
      </c>
      <c r="C111" s="76"/>
      <c r="D111" s="76" t="s">
        <v>66</v>
      </c>
      <c r="E111" s="76"/>
      <c r="F111" s="76" t="s">
        <v>250</v>
      </c>
      <c r="G111" s="76" t="s">
        <v>324</v>
      </c>
      <c r="H111" s="12">
        <v>2</v>
      </c>
      <c r="I111" s="12"/>
      <c r="J111" s="12">
        <v>2</v>
      </c>
      <c r="K111" s="12"/>
    </row>
    <row r="112" spans="1:11" ht="25.5" x14ac:dyDescent="0.25">
      <c r="A112" s="12">
        <v>5</v>
      </c>
      <c r="B112" s="76" t="s">
        <v>328</v>
      </c>
      <c r="C112" s="76"/>
      <c r="D112" s="76" t="s">
        <v>66</v>
      </c>
      <c r="E112" s="76" t="s">
        <v>329</v>
      </c>
      <c r="F112" s="76" t="s">
        <v>250</v>
      </c>
      <c r="G112" s="76" t="s">
        <v>324</v>
      </c>
      <c r="H112" s="12">
        <v>5</v>
      </c>
      <c r="I112" s="12"/>
      <c r="J112" s="12">
        <v>5</v>
      </c>
      <c r="K112" s="12"/>
    </row>
    <row r="113" spans="1:11" x14ac:dyDescent="0.25">
      <c r="A113" s="77" t="s">
        <v>23</v>
      </c>
      <c r="B113" s="78"/>
      <c r="C113" s="78"/>
      <c r="D113" s="78"/>
      <c r="E113" s="78"/>
      <c r="F113" s="78"/>
      <c r="G113" s="79"/>
      <c r="H113" s="6">
        <f t="shared" ref="H113:K113" si="0">SUM(H108:H112)</f>
        <v>14</v>
      </c>
      <c r="I113" s="6">
        <f t="shared" si="0"/>
        <v>5</v>
      </c>
      <c r="J113" s="6">
        <f t="shared" si="0"/>
        <v>14</v>
      </c>
      <c r="K113" s="7">
        <f t="shared" si="0"/>
        <v>5</v>
      </c>
    </row>
    <row r="114" spans="1:11" ht="18" customHeight="1" x14ac:dyDescent="0.25">
      <c r="A114" s="42" t="s">
        <v>334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4"/>
    </row>
    <row r="115" spans="1:11" x14ac:dyDescent="0.25">
      <c r="A115" s="8">
        <v>1</v>
      </c>
      <c r="B115" s="84" t="s">
        <v>331</v>
      </c>
      <c r="C115" s="85"/>
      <c r="D115" s="85"/>
      <c r="E115" s="85"/>
      <c r="F115" s="84" t="s">
        <v>262</v>
      </c>
      <c r="G115" s="85"/>
      <c r="H115" s="8">
        <v>4</v>
      </c>
      <c r="I115" s="72"/>
      <c r="J115" s="8">
        <v>4</v>
      </c>
      <c r="K115" s="36"/>
    </row>
    <row r="116" spans="1:11" x14ac:dyDescent="0.25">
      <c r="A116" s="8">
        <v>2</v>
      </c>
      <c r="B116" s="84" t="s">
        <v>332</v>
      </c>
      <c r="C116" s="85"/>
      <c r="D116" s="85"/>
      <c r="E116" s="85"/>
      <c r="F116" s="84" t="s">
        <v>262</v>
      </c>
      <c r="G116" s="85"/>
      <c r="H116" s="8">
        <v>4</v>
      </c>
      <c r="I116" s="73"/>
      <c r="J116" s="8">
        <v>4</v>
      </c>
      <c r="K116" s="38"/>
    </row>
    <row r="117" spans="1:11" x14ac:dyDescent="0.25">
      <c r="A117" s="8">
        <v>3</v>
      </c>
      <c r="B117" s="84" t="s">
        <v>333</v>
      </c>
      <c r="C117" s="84"/>
      <c r="D117" s="84"/>
      <c r="E117" s="84"/>
      <c r="F117" s="84" t="s">
        <v>262</v>
      </c>
      <c r="G117" s="84"/>
      <c r="H117" s="8">
        <v>2</v>
      </c>
      <c r="I117" s="73"/>
      <c r="J117" s="8">
        <v>2</v>
      </c>
      <c r="K117" s="38"/>
    </row>
    <row r="118" spans="1:11" x14ac:dyDescent="0.25">
      <c r="A118" s="77" t="s">
        <v>23</v>
      </c>
      <c r="B118" s="78"/>
      <c r="C118" s="78"/>
      <c r="D118" s="78"/>
      <c r="E118" s="78"/>
      <c r="F118" s="78"/>
      <c r="G118" s="79"/>
      <c r="H118" s="10">
        <f>SUM(H115:H117)</f>
        <v>10</v>
      </c>
      <c r="I118" s="74"/>
      <c r="J118" s="10">
        <f>SUM(J115:J117)</f>
        <v>10</v>
      </c>
      <c r="K118" s="37"/>
    </row>
    <row r="119" spans="1:11" s="5" customFormat="1" ht="51" customHeight="1" x14ac:dyDescent="0.25">
      <c r="A119" s="39" t="s">
        <v>337</v>
      </c>
      <c r="B119" s="40"/>
      <c r="C119" s="40"/>
      <c r="D119" s="40"/>
      <c r="E119" s="40"/>
      <c r="F119" s="40"/>
      <c r="G119" s="41"/>
      <c r="H119" s="19">
        <f>SUM(H118+H113+H106+H100+H83+H72+H66+H56+H49+H45+H41+H34+H28+H23+H11)</f>
        <v>269</v>
      </c>
      <c r="I119" s="20"/>
      <c r="J119" s="19">
        <f>SUM(J113+J106+J100+J83+J72+J66+J56+J45+J41+J34+J28+J23+J11)</f>
        <v>270</v>
      </c>
      <c r="K119" s="19"/>
    </row>
    <row r="120" spans="1:11" ht="15" customHeight="1" x14ac:dyDescent="0.25">
      <c r="A120" s="86" t="s">
        <v>335</v>
      </c>
      <c r="B120" s="87"/>
      <c r="C120" s="87"/>
      <c r="D120" s="87"/>
      <c r="E120" s="87"/>
      <c r="F120" s="87"/>
      <c r="G120" s="88"/>
      <c r="H120" s="89" t="s">
        <v>336</v>
      </c>
      <c r="I120" s="89"/>
      <c r="J120" s="89"/>
      <c r="K120" s="89"/>
    </row>
    <row r="121" spans="1:11" ht="15" customHeight="1" x14ac:dyDescent="0.25">
      <c r="A121" s="86" t="s">
        <v>255</v>
      </c>
      <c r="B121" s="87"/>
      <c r="C121" s="87"/>
      <c r="D121" s="87"/>
      <c r="E121" s="87"/>
      <c r="F121" s="87"/>
      <c r="G121" s="88"/>
      <c r="H121" s="89"/>
      <c r="I121" s="89"/>
      <c r="J121" s="89"/>
      <c r="K121" s="89"/>
    </row>
    <row r="122" spans="1:11" ht="15" customHeight="1" x14ac:dyDescent="0.25">
      <c r="A122" s="86" t="s">
        <v>256</v>
      </c>
      <c r="B122" s="87"/>
      <c r="C122" s="87"/>
      <c r="D122" s="87"/>
      <c r="E122" s="87"/>
      <c r="F122" s="87"/>
      <c r="G122" s="88"/>
      <c r="H122" s="89"/>
      <c r="I122" s="89"/>
      <c r="J122" s="89"/>
      <c r="K122" s="89"/>
    </row>
    <row r="123" spans="1:11" ht="15" customHeight="1" x14ac:dyDescent="0.25">
      <c r="A123" s="86" t="s">
        <v>257</v>
      </c>
      <c r="B123" s="87"/>
      <c r="C123" s="87"/>
      <c r="D123" s="87"/>
      <c r="E123" s="87"/>
      <c r="F123" s="87"/>
      <c r="G123" s="88"/>
      <c r="H123" s="89"/>
      <c r="I123" s="89"/>
      <c r="J123" s="89"/>
      <c r="K123" s="89"/>
    </row>
    <row r="124" spans="1:11" ht="21" customHeight="1" x14ac:dyDescent="0.25">
      <c r="A124" s="86" t="s">
        <v>301</v>
      </c>
      <c r="B124" s="87"/>
      <c r="C124" s="87"/>
      <c r="D124" s="87"/>
      <c r="E124" s="87"/>
      <c r="F124" s="87"/>
      <c r="G124" s="88"/>
      <c r="H124" s="89"/>
      <c r="I124" s="89"/>
      <c r="J124" s="89"/>
      <c r="K124" s="89"/>
    </row>
    <row r="125" spans="1:11" ht="24" customHeight="1" x14ac:dyDescent="0.25">
      <c r="A125" s="90" t="s">
        <v>306</v>
      </c>
      <c r="B125" s="91"/>
      <c r="C125" s="91"/>
      <c r="D125" s="91"/>
      <c r="E125" s="91"/>
      <c r="F125" s="91"/>
      <c r="G125" s="92"/>
      <c r="H125" s="89"/>
      <c r="I125" s="89"/>
      <c r="J125" s="89"/>
      <c r="K125" s="89"/>
    </row>
    <row r="126" spans="1:11" s="5" customFormat="1" ht="37.5" customHeight="1" x14ac:dyDescent="0.25">
      <c r="A126" s="93" t="s">
        <v>338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5"/>
    </row>
    <row r="127" spans="1:11" ht="24.75" customHeight="1" x14ac:dyDescent="0.25">
      <c r="A127" s="57" t="s">
        <v>161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</row>
    <row r="128" spans="1:11" x14ac:dyDescent="0.25">
      <c r="A128" s="23">
        <v>1</v>
      </c>
      <c r="B128" s="96" t="s">
        <v>64</v>
      </c>
      <c r="C128" s="96" t="s">
        <v>92</v>
      </c>
      <c r="D128" s="97"/>
      <c r="E128" s="97"/>
      <c r="F128" s="97"/>
      <c r="G128" s="97"/>
      <c r="H128" s="25">
        <v>1</v>
      </c>
      <c r="I128" s="49"/>
      <c r="J128" s="25">
        <v>1</v>
      </c>
      <c r="K128" s="49"/>
    </row>
    <row r="129" spans="1:11" x14ac:dyDescent="0.25">
      <c r="A129" s="23">
        <v>2</v>
      </c>
      <c r="B129" s="96" t="s">
        <v>93</v>
      </c>
      <c r="C129" s="98" t="s">
        <v>94</v>
      </c>
      <c r="D129" s="97"/>
      <c r="E129" s="97"/>
      <c r="F129" s="97"/>
      <c r="G129" s="97"/>
      <c r="H129" s="25">
        <v>1</v>
      </c>
      <c r="I129" s="50"/>
      <c r="J129" s="25">
        <v>1</v>
      </c>
      <c r="K129" s="50"/>
    </row>
    <row r="130" spans="1:11" x14ac:dyDescent="0.25">
      <c r="A130" s="23">
        <v>3</v>
      </c>
      <c r="B130" s="96" t="s">
        <v>95</v>
      </c>
      <c r="C130" s="98" t="s">
        <v>96</v>
      </c>
      <c r="D130" s="97"/>
      <c r="E130" s="97"/>
      <c r="F130" s="97"/>
      <c r="G130" s="97"/>
      <c r="H130" s="25">
        <v>1</v>
      </c>
      <c r="I130" s="50"/>
      <c r="J130" s="25">
        <v>1</v>
      </c>
      <c r="K130" s="50"/>
    </row>
    <row r="131" spans="1:11" x14ac:dyDescent="0.25">
      <c r="A131" s="23">
        <v>4</v>
      </c>
      <c r="B131" s="99" t="s">
        <v>97</v>
      </c>
      <c r="C131" s="98" t="s">
        <v>98</v>
      </c>
      <c r="D131" s="97"/>
      <c r="E131" s="97"/>
      <c r="F131" s="97"/>
      <c r="G131" s="97"/>
      <c r="H131" s="25">
        <v>1</v>
      </c>
      <c r="I131" s="50"/>
      <c r="J131" s="25">
        <v>1</v>
      </c>
      <c r="K131" s="50"/>
    </row>
    <row r="132" spans="1:11" x14ac:dyDescent="0.25">
      <c r="A132" s="23">
        <v>5</v>
      </c>
      <c r="B132" s="99" t="s">
        <v>99</v>
      </c>
      <c r="C132" s="98" t="s">
        <v>100</v>
      </c>
      <c r="D132" s="97"/>
      <c r="E132" s="97"/>
      <c r="F132" s="97"/>
      <c r="G132" s="97"/>
      <c r="H132" s="25">
        <v>4</v>
      </c>
      <c r="I132" s="50"/>
      <c r="J132" s="25">
        <v>4</v>
      </c>
      <c r="K132" s="50"/>
    </row>
    <row r="133" spans="1:11" x14ac:dyDescent="0.25">
      <c r="A133" s="23">
        <v>6</v>
      </c>
      <c r="B133" s="99" t="s">
        <v>101</v>
      </c>
      <c r="C133" s="96" t="s">
        <v>102</v>
      </c>
      <c r="D133" s="97"/>
      <c r="E133" s="97"/>
      <c r="F133" s="97"/>
      <c r="G133" s="97"/>
      <c r="H133" s="25">
        <v>1</v>
      </c>
      <c r="I133" s="50"/>
      <c r="J133" s="25">
        <v>1</v>
      </c>
      <c r="K133" s="50"/>
    </row>
    <row r="134" spans="1:11" x14ac:dyDescent="0.25">
      <c r="A134" s="23">
        <v>7</v>
      </c>
      <c r="B134" s="99" t="s">
        <v>103</v>
      </c>
      <c r="C134" s="98" t="s">
        <v>104</v>
      </c>
      <c r="D134" s="97"/>
      <c r="E134" s="97"/>
      <c r="F134" s="97"/>
      <c r="G134" s="97"/>
      <c r="H134" s="25">
        <v>1</v>
      </c>
      <c r="I134" s="50"/>
      <c r="J134" s="25">
        <v>1</v>
      </c>
      <c r="K134" s="50"/>
    </row>
    <row r="135" spans="1:11" x14ac:dyDescent="0.25">
      <c r="A135" s="23">
        <v>8</v>
      </c>
      <c r="B135" s="99" t="s">
        <v>105</v>
      </c>
      <c r="C135" s="96" t="s">
        <v>106</v>
      </c>
      <c r="D135" s="97"/>
      <c r="E135" s="97"/>
      <c r="F135" s="97"/>
      <c r="G135" s="97"/>
      <c r="H135" s="25">
        <v>1</v>
      </c>
      <c r="I135" s="50"/>
      <c r="J135" s="25">
        <v>1</v>
      </c>
      <c r="K135" s="50"/>
    </row>
    <row r="136" spans="1:11" x14ac:dyDescent="0.25">
      <c r="A136" s="23">
        <v>9</v>
      </c>
      <c r="B136" s="99" t="s">
        <v>107</v>
      </c>
      <c r="C136" s="98" t="s">
        <v>108</v>
      </c>
      <c r="D136" s="97"/>
      <c r="E136" s="97"/>
      <c r="F136" s="97"/>
      <c r="G136" s="97"/>
      <c r="H136" s="25">
        <v>1</v>
      </c>
      <c r="I136" s="50"/>
      <c r="J136" s="25">
        <v>1</v>
      </c>
      <c r="K136" s="50"/>
    </row>
    <row r="137" spans="1:11" ht="22.5" x14ac:dyDescent="0.25">
      <c r="A137" s="23">
        <v>10</v>
      </c>
      <c r="B137" s="99" t="s">
        <v>109</v>
      </c>
      <c r="C137" s="96" t="s">
        <v>110</v>
      </c>
      <c r="D137" s="97"/>
      <c r="E137" s="97"/>
      <c r="F137" s="97"/>
      <c r="G137" s="97"/>
      <c r="H137" s="27">
        <v>4</v>
      </c>
      <c r="I137" s="50"/>
      <c r="J137" s="27">
        <v>4</v>
      </c>
      <c r="K137" s="50"/>
    </row>
    <row r="138" spans="1:11" x14ac:dyDescent="0.25">
      <c r="A138" s="23">
        <v>11</v>
      </c>
      <c r="B138" s="99" t="s">
        <v>111</v>
      </c>
      <c r="C138" s="98" t="s">
        <v>112</v>
      </c>
      <c r="D138" s="97"/>
      <c r="E138" s="97"/>
      <c r="F138" s="97"/>
      <c r="G138" s="97"/>
      <c r="H138" s="27">
        <v>2</v>
      </c>
      <c r="I138" s="50"/>
      <c r="J138" s="27">
        <v>4</v>
      </c>
      <c r="K138" s="50"/>
    </row>
    <row r="139" spans="1:11" x14ac:dyDescent="0.25">
      <c r="A139" s="23">
        <v>12</v>
      </c>
      <c r="B139" s="99" t="s">
        <v>111</v>
      </c>
      <c r="C139" s="96" t="s">
        <v>113</v>
      </c>
      <c r="D139" s="97"/>
      <c r="E139" s="97"/>
      <c r="F139" s="97"/>
      <c r="G139" s="97"/>
      <c r="H139" s="27">
        <v>6</v>
      </c>
      <c r="I139" s="50"/>
      <c r="J139" s="27">
        <v>8</v>
      </c>
      <c r="K139" s="50"/>
    </row>
    <row r="140" spans="1:11" x14ac:dyDescent="0.25">
      <c r="A140" s="23">
        <v>13</v>
      </c>
      <c r="B140" s="99" t="s">
        <v>114</v>
      </c>
      <c r="C140" s="96" t="s">
        <v>115</v>
      </c>
      <c r="D140" s="97"/>
      <c r="E140" s="97"/>
      <c r="F140" s="97"/>
      <c r="G140" s="97"/>
      <c r="H140" s="27">
        <v>4</v>
      </c>
      <c r="I140" s="50"/>
      <c r="J140" s="27">
        <v>4</v>
      </c>
      <c r="K140" s="50"/>
    </row>
    <row r="141" spans="1:11" x14ac:dyDescent="0.25">
      <c r="A141" s="23">
        <v>14</v>
      </c>
      <c r="B141" s="99" t="s">
        <v>116</v>
      </c>
      <c r="C141" s="96" t="s">
        <v>117</v>
      </c>
      <c r="D141" s="97"/>
      <c r="E141" s="97"/>
      <c r="F141" s="97"/>
      <c r="G141" s="97"/>
      <c r="H141" s="27">
        <v>4</v>
      </c>
      <c r="I141" s="50"/>
      <c r="J141" s="27">
        <v>4</v>
      </c>
      <c r="K141" s="50"/>
    </row>
    <row r="142" spans="1:11" x14ac:dyDescent="0.25">
      <c r="A142" s="23">
        <v>15</v>
      </c>
      <c r="B142" s="99" t="s">
        <v>118</v>
      </c>
      <c r="C142" s="96" t="s">
        <v>119</v>
      </c>
      <c r="D142" s="97"/>
      <c r="E142" s="97"/>
      <c r="F142" s="97"/>
      <c r="G142" s="97"/>
      <c r="H142" s="27">
        <v>4</v>
      </c>
      <c r="I142" s="50"/>
      <c r="J142" s="27">
        <v>4</v>
      </c>
      <c r="K142" s="50"/>
    </row>
    <row r="143" spans="1:11" x14ac:dyDescent="0.25">
      <c r="A143" s="23">
        <v>16</v>
      </c>
      <c r="B143" s="99" t="s">
        <v>118</v>
      </c>
      <c r="C143" s="96" t="s">
        <v>120</v>
      </c>
      <c r="D143" s="97"/>
      <c r="E143" s="97"/>
      <c r="F143" s="97"/>
      <c r="G143" s="97"/>
      <c r="H143" s="27">
        <v>5</v>
      </c>
      <c r="I143" s="50"/>
      <c r="J143" s="27">
        <v>9</v>
      </c>
      <c r="K143" s="50"/>
    </row>
    <row r="144" spans="1:11" x14ac:dyDescent="0.25">
      <c r="A144" s="23">
        <v>17</v>
      </c>
      <c r="B144" s="99" t="s">
        <v>121</v>
      </c>
      <c r="C144" s="96" t="s">
        <v>122</v>
      </c>
      <c r="D144" s="97"/>
      <c r="E144" s="97"/>
      <c r="F144" s="97"/>
      <c r="G144" s="97"/>
      <c r="H144" s="27">
        <v>8</v>
      </c>
      <c r="I144" s="50"/>
      <c r="J144" s="27">
        <v>12</v>
      </c>
      <c r="K144" s="50"/>
    </row>
    <row r="145" spans="1:11" x14ac:dyDescent="0.25">
      <c r="A145" s="23">
        <v>18</v>
      </c>
      <c r="B145" s="99"/>
      <c r="C145" s="96"/>
      <c r="D145" s="97"/>
      <c r="E145" s="97"/>
      <c r="F145" s="97"/>
      <c r="G145" s="97"/>
      <c r="H145" s="27"/>
      <c r="I145" s="50"/>
      <c r="J145" s="27"/>
      <c r="K145" s="50"/>
    </row>
    <row r="146" spans="1:11" x14ac:dyDescent="0.25">
      <c r="A146" s="23">
        <v>19</v>
      </c>
      <c r="B146" s="99" t="s">
        <v>123</v>
      </c>
      <c r="C146" s="96" t="s">
        <v>124</v>
      </c>
      <c r="D146" s="97"/>
      <c r="E146" s="97"/>
      <c r="F146" s="97"/>
      <c r="G146" s="97"/>
      <c r="H146" s="27">
        <v>1</v>
      </c>
      <c r="I146" s="50"/>
      <c r="J146" s="27">
        <v>2</v>
      </c>
      <c r="K146" s="50"/>
    </row>
    <row r="147" spans="1:11" x14ac:dyDescent="0.25">
      <c r="A147" s="23">
        <v>20</v>
      </c>
      <c r="B147" s="99" t="s">
        <v>125</v>
      </c>
      <c r="C147" s="96" t="s">
        <v>126</v>
      </c>
      <c r="D147" s="97"/>
      <c r="E147" s="97"/>
      <c r="F147" s="97"/>
      <c r="G147" s="97"/>
      <c r="H147" s="27">
        <v>4</v>
      </c>
      <c r="I147" s="50"/>
      <c r="J147" s="27">
        <v>4</v>
      </c>
      <c r="K147" s="50"/>
    </row>
    <row r="148" spans="1:11" x14ac:dyDescent="0.25">
      <c r="A148" s="23">
        <v>21</v>
      </c>
      <c r="B148" s="99" t="s">
        <v>127</v>
      </c>
      <c r="C148" s="96" t="s">
        <v>128</v>
      </c>
      <c r="D148" s="97"/>
      <c r="E148" s="97"/>
      <c r="F148" s="97"/>
      <c r="G148" s="97"/>
      <c r="H148" s="27">
        <v>2</v>
      </c>
      <c r="I148" s="50"/>
      <c r="J148" s="27">
        <v>2</v>
      </c>
      <c r="K148" s="50"/>
    </row>
    <row r="149" spans="1:11" x14ac:dyDescent="0.25">
      <c r="A149" s="23">
        <v>22</v>
      </c>
      <c r="B149" s="99" t="s">
        <v>129</v>
      </c>
      <c r="C149" s="96" t="s">
        <v>130</v>
      </c>
      <c r="D149" s="97"/>
      <c r="E149" s="97"/>
      <c r="F149" s="97"/>
      <c r="G149" s="97"/>
      <c r="H149" s="27">
        <v>1</v>
      </c>
      <c r="I149" s="50"/>
      <c r="J149" s="27">
        <v>1</v>
      </c>
      <c r="K149" s="50"/>
    </row>
    <row r="150" spans="1:11" x14ac:dyDescent="0.25">
      <c r="A150" s="23">
        <v>23</v>
      </c>
      <c r="B150" s="99" t="s">
        <v>129</v>
      </c>
      <c r="C150" s="96" t="s">
        <v>131</v>
      </c>
      <c r="D150" s="97"/>
      <c r="E150" s="97"/>
      <c r="F150" s="97"/>
      <c r="G150" s="97"/>
      <c r="H150" s="27">
        <v>2</v>
      </c>
      <c r="I150" s="50"/>
      <c r="J150" s="27">
        <v>2</v>
      </c>
      <c r="K150" s="50"/>
    </row>
    <row r="151" spans="1:11" x14ac:dyDescent="0.25">
      <c r="A151" s="23">
        <v>24</v>
      </c>
      <c r="B151" s="99" t="s">
        <v>132</v>
      </c>
      <c r="C151" s="96" t="s">
        <v>133</v>
      </c>
      <c r="D151" s="97"/>
      <c r="E151" s="97"/>
      <c r="F151" s="97"/>
      <c r="G151" s="97"/>
      <c r="H151" s="27">
        <v>5</v>
      </c>
      <c r="I151" s="50"/>
      <c r="J151" s="27">
        <v>5</v>
      </c>
      <c r="K151" s="50"/>
    </row>
    <row r="152" spans="1:11" x14ac:dyDescent="0.25">
      <c r="A152" s="23">
        <v>25</v>
      </c>
      <c r="B152" s="99" t="s">
        <v>134</v>
      </c>
      <c r="C152" s="98" t="s">
        <v>135</v>
      </c>
      <c r="D152" s="97"/>
      <c r="E152" s="97"/>
      <c r="F152" s="97"/>
      <c r="G152" s="97"/>
      <c r="H152" s="27">
        <v>4</v>
      </c>
      <c r="I152" s="50"/>
      <c r="J152" s="27">
        <v>4</v>
      </c>
      <c r="K152" s="50"/>
    </row>
    <row r="153" spans="1:11" x14ac:dyDescent="0.25">
      <c r="A153" s="23">
        <v>26</v>
      </c>
      <c r="B153" s="99" t="s">
        <v>136</v>
      </c>
      <c r="C153" s="96" t="s">
        <v>137</v>
      </c>
      <c r="D153" s="97"/>
      <c r="E153" s="97"/>
      <c r="F153" s="97"/>
      <c r="G153" s="97"/>
      <c r="H153" s="27">
        <v>1</v>
      </c>
      <c r="I153" s="50"/>
      <c r="J153" s="27">
        <v>1</v>
      </c>
      <c r="K153" s="50"/>
    </row>
    <row r="154" spans="1:11" x14ac:dyDescent="0.25">
      <c r="A154" s="23">
        <v>27</v>
      </c>
      <c r="B154" s="99" t="s">
        <v>31</v>
      </c>
      <c r="C154" s="96" t="s">
        <v>138</v>
      </c>
      <c r="D154" s="97"/>
      <c r="E154" s="97"/>
      <c r="F154" s="97"/>
      <c r="G154" s="97"/>
      <c r="H154" s="27">
        <v>1</v>
      </c>
      <c r="I154" s="50"/>
      <c r="J154" s="27">
        <v>1</v>
      </c>
      <c r="K154" s="50"/>
    </row>
    <row r="155" spans="1:11" x14ac:dyDescent="0.25">
      <c r="A155" s="23">
        <v>28</v>
      </c>
      <c r="B155" s="99" t="s">
        <v>32</v>
      </c>
      <c r="C155" s="96" t="s">
        <v>139</v>
      </c>
      <c r="D155" s="97"/>
      <c r="E155" s="97"/>
      <c r="F155" s="97"/>
      <c r="G155" s="97"/>
      <c r="H155" s="27">
        <v>4</v>
      </c>
      <c r="I155" s="50"/>
      <c r="J155" s="27">
        <v>4</v>
      </c>
      <c r="K155" s="50"/>
    </row>
    <row r="156" spans="1:11" x14ac:dyDescent="0.25">
      <c r="A156" s="23">
        <v>29</v>
      </c>
      <c r="B156" s="99" t="s">
        <v>140</v>
      </c>
      <c r="C156" s="98" t="s">
        <v>141</v>
      </c>
      <c r="D156" s="97"/>
      <c r="E156" s="97"/>
      <c r="F156" s="97"/>
      <c r="G156" s="97"/>
      <c r="H156" s="27">
        <v>1</v>
      </c>
      <c r="I156" s="50"/>
      <c r="J156" s="27">
        <v>1</v>
      </c>
      <c r="K156" s="50"/>
    </row>
    <row r="157" spans="1:11" x14ac:dyDescent="0.25">
      <c r="A157" s="23">
        <v>30</v>
      </c>
      <c r="B157" s="96" t="s">
        <v>142</v>
      </c>
      <c r="C157" s="96" t="s">
        <v>143</v>
      </c>
      <c r="D157" s="97"/>
      <c r="E157" s="97"/>
      <c r="F157" s="97"/>
      <c r="G157" s="97"/>
      <c r="H157" s="25">
        <v>1</v>
      </c>
      <c r="I157" s="50"/>
      <c r="J157" s="25">
        <v>1</v>
      </c>
      <c r="K157" s="50"/>
    </row>
    <row r="158" spans="1:11" x14ac:dyDescent="0.25">
      <c r="A158" s="23">
        <v>31</v>
      </c>
      <c r="B158" s="96" t="s">
        <v>144</v>
      </c>
      <c r="C158" s="96" t="s">
        <v>145</v>
      </c>
      <c r="D158" s="97"/>
      <c r="E158" s="97"/>
      <c r="F158" s="97"/>
      <c r="G158" s="97"/>
      <c r="H158" s="25">
        <v>1</v>
      </c>
      <c r="I158" s="50"/>
      <c r="J158" s="25">
        <v>1</v>
      </c>
      <c r="K158" s="50"/>
    </row>
    <row r="159" spans="1:11" x14ac:dyDescent="0.25">
      <c r="A159" s="23">
        <v>32</v>
      </c>
      <c r="B159" s="99" t="s">
        <v>146</v>
      </c>
      <c r="C159" s="99" t="s">
        <v>147</v>
      </c>
      <c r="D159" s="97"/>
      <c r="E159" s="97"/>
      <c r="F159" s="97"/>
      <c r="G159" s="97"/>
      <c r="H159" s="27">
        <v>1</v>
      </c>
      <c r="I159" s="50"/>
      <c r="J159" s="27">
        <v>1</v>
      </c>
      <c r="K159" s="50"/>
    </row>
    <row r="160" spans="1:11" x14ac:dyDescent="0.25">
      <c r="A160" s="23">
        <v>33</v>
      </c>
      <c r="B160" s="99" t="s">
        <v>148</v>
      </c>
      <c r="C160" s="99" t="s">
        <v>149</v>
      </c>
      <c r="D160" s="97"/>
      <c r="E160" s="97"/>
      <c r="F160" s="97"/>
      <c r="G160" s="97"/>
      <c r="H160" s="27">
        <v>1</v>
      </c>
      <c r="I160" s="50"/>
      <c r="J160" s="27">
        <v>1</v>
      </c>
      <c r="K160" s="50"/>
    </row>
    <row r="161" spans="1:11" x14ac:dyDescent="0.25">
      <c r="A161" s="23">
        <v>34</v>
      </c>
      <c r="B161" s="99" t="s">
        <v>150</v>
      </c>
      <c r="C161" s="98" t="s">
        <v>151</v>
      </c>
      <c r="D161" s="97"/>
      <c r="E161" s="97"/>
      <c r="F161" s="97"/>
      <c r="G161" s="97"/>
      <c r="H161" s="27">
        <v>1</v>
      </c>
      <c r="I161" s="50"/>
      <c r="J161" s="27">
        <v>1</v>
      </c>
      <c r="K161" s="50"/>
    </row>
    <row r="162" spans="1:11" x14ac:dyDescent="0.25">
      <c r="A162" s="23">
        <v>35</v>
      </c>
      <c r="B162" s="99" t="s">
        <v>152</v>
      </c>
      <c r="C162" s="99" t="s">
        <v>153</v>
      </c>
      <c r="D162" s="97"/>
      <c r="E162" s="97"/>
      <c r="F162" s="97"/>
      <c r="G162" s="97"/>
      <c r="H162" s="27">
        <v>1</v>
      </c>
      <c r="I162" s="50"/>
      <c r="J162" s="27">
        <v>1</v>
      </c>
      <c r="K162" s="50"/>
    </row>
    <row r="163" spans="1:11" x14ac:dyDescent="0.25">
      <c r="A163" s="23">
        <v>36</v>
      </c>
      <c r="B163" s="99" t="s">
        <v>154</v>
      </c>
      <c r="C163" s="99" t="s">
        <v>155</v>
      </c>
      <c r="D163" s="97"/>
      <c r="E163" s="97"/>
      <c r="F163" s="97"/>
      <c r="G163" s="97"/>
      <c r="H163" s="27">
        <v>1</v>
      </c>
      <c r="I163" s="50"/>
      <c r="J163" s="27">
        <v>1</v>
      </c>
      <c r="K163" s="50"/>
    </row>
    <row r="164" spans="1:11" x14ac:dyDescent="0.25">
      <c r="A164" s="23">
        <v>37</v>
      </c>
      <c r="B164" s="99" t="s">
        <v>156</v>
      </c>
      <c r="C164" s="99" t="s">
        <v>157</v>
      </c>
      <c r="D164" s="97"/>
      <c r="E164" s="97"/>
      <c r="F164" s="97"/>
      <c r="G164" s="97"/>
      <c r="H164" s="27">
        <v>1</v>
      </c>
      <c r="I164" s="50"/>
      <c r="J164" s="27">
        <v>1</v>
      </c>
      <c r="K164" s="50"/>
    </row>
    <row r="165" spans="1:11" x14ac:dyDescent="0.25">
      <c r="A165" s="23">
        <v>38</v>
      </c>
      <c r="B165" s="99" t="s">
        <v>158</v>
      </c>
      <c r="C165" s="99" t="s">
        <v>159</v>
      </c>
      <c r="D165" s="97"/>
      <c r="E165" s="97"/>
      <c r="F165" s="97"/>
      <c r="G165" s="97"/>
      <c r="H165" s="27">
        <v>1</v>
      </c>
      <c r="I165" s="50"/>
      <c r="J165" s="27">
        <v>1</v>
      </c>
      <c r="K165" s="50"/>
    </row>
    <row r="166" spans="1:11" x14ac:dyDescent="0.25">
      <c r="A166" s="23">
        <v>39</v>
      </c>
      <c r="B166" s="99" t="s">
        <v>25</v>
      </c>
      <c r="C166" s="99" t="s">
        <v>160</v>
      </c>
      <c r="D166" s="97"/>
      <c r="E166" s="97"/>
      <c r="F166" s="97"/>
      <c r="G166" s="97"/>
      <c r="H166" s="27">
        <v>1</v>
      </c>
      <c r="I166" s="50"/>
      <c r="J166" s="27">
        <v>1</v>
      </c>
      <c r="K166" s="50"/>
    </row>
    <row r="167" spans="1:11" x14ac:dyDescent="0.25">
      <c r="A167" s="100" t="s">
        <v>23</v>
      </c>
      <c r="B167" s="101"/>
      <c r="C167" s="101"/>
      <c r="D167" s="101"/>
      <c r="E167" s="101"/>
      <c r="F167" s="101"/>
      <c r="G167" s="102"/>
      <c r="H167" s="28">
        <f>SUM(H128:H166)</f>
        <v>85</v>
      </c>
      <c r="I167" s="51"/>
      <c r="J167" s="28">
        <f>SUM(J128:J166)</f>
        <v>98</v>
      </c>
      <c r="K167" s="51"/>
    </row>
    <row r="168" spans="1:11" x14ac:dyDescent="0.25">
      <c r="A168" s="57" t="s">
        <v>70</v>
      </c>
      <c r="B168" s="57"/>
      <c r="C168" s="57"/>
      <c r="D168" s="57"/>
      <c r="E168" s="57"/>
      <c r="F168" s="57"/>
      <c r="G168" s="57"/>
      <c r="H168" s="57"/>
      <c r="I168" s="57"/>
      <c r="J168" s="57"/>
      <c r="K168" s="57"/>
    </row>
    <row r="169" spans="1:11" x14ac:dyDescent="0.25">
      <c r="A169" s="23">
        <v>1</v>
      </c>
      <c r="B169" s="99" t="s">
        <v>53</v>
      </c>
      <c r="C169" s="96">
        <v>16081</v>
      </c>
      <c r="D169" s="96" t="s">
        <v>66</v>
      </c>
      <c r="E169" s="97"/>
      <c r="F169" s="97"/>
      <c r="G169" s="97"/>
      <c r="H169" s="26">
        <v>4</v>
      </c>
      <c r="I169" s="49"/>
      <c r="J169" s="26">
        <v>8</v>
      </c>
      <c r="K169" s="49"/>
    </row>
    <row r="170" spans="1:11" x14ac:dyDescent="0.25">
      <c r="A170" s="23">
        <v>2</v>
      </c>
      <c r="B170" s="99" t="s">
        <v>54</v>
      </c>
      <c r="C170" s="96">
        <v>39297</v>
      </c>
      <c r="D170" s="96" t="s">
        <v>66</v>
      </c>
      <c r="E170" s="97"/>
      <c r="F170" s="97"/>
      <c r="G170" s="97"/>
      <c r="H170" s="26">
        <v>6</v>
      </c>
      <c r="I170" s="50"/>
      <c r="J170" s="26">
        <v>6</v>
      </c>
      <c r="K170" s="50"/>
    </row>
    <row r="171" spans="1:11" ht="22.5" x14ac:dyDescent="0.25">
      <c r="A171" s="23">
        <v>3</v>
      </c>
      <c r="B171" s="99" t="s">
        <v>55</v>
      </c>
      <c r="C171" s="96">
        <v>18547</v>
      </c>
      <c r="D171" s="96" t="s">
        <v>66</v>
      </c>
      <c r="E171" s="97"/>
      <c r="F171" s="97"/>
      <c r="G171" s="97"/>
      <c r="H171" s="26">
        <v>4</v>
      </c>
      <c r="I171" s="50"/>
      <c r="J171" s="26">
        <v>8</v>
      </c>
      <c r="K171" s="50"/>
    </row>
    <row r="172" spans="1:11" ht="22.5" x14ac:dyDescent="0.25">
      <c r="A172" s="23">
        <v>4</v>
      </c>
      <c r="B172" s="99" t="s">
        <v>56</v>
      </c>
      <c r="C172" s="99">
        <v>11442</v>
      </c>
      <c r="D172" s="96" t="s">
        <v>67</v>
      </c>
      <c r="E172" s="97"/>
      <c r="F172" s="97"/>
      <c r="G172" s="97"/>
      <c r="H172" s="26">
        <v>13</v>
      </c>
      <c r="I172" s="50"/>
      <c r="J172" s="26">
        <v>15</v>
      </c>
      <c r="K172" s="50"/>
    </row>
    <row r="173" spans="1:11" ht="22.5" x14ac:dyDescent="0.25">
      <c r="A173" s="23">
        <v>5</v>
      </c>
      <c r="B173" s="99" t="s">
        <v>57</v>
      </c>
      <c r="C173" s="103">
        <v>12759</v>
      </c>
      <c r="D173" s="96" t="s">
        <v>67</v>
      </c>
      <c r="E173" s="97"/>
      <c r="F173" s="97"/>
      <c r="G173" s="97"/>
      <c r="H173" s="26">
        <v>2</v>
      </c>
      <c r="I173" s="50"/>
      <c r="J173" s="26">
        <v>2</v>
      </c>
      <c r="K173" s="50"/>
    </row>
    <row r="174" spans="1:11" ht="22.5" x14ac:dyDescent="0.25">
      <c r="A174" s="23">
        <v>6</v>
      </c>
      <c r="B174" s="99" t="s">
        <v>58</v>
      </c>
      <c r="C174" s="103">
        <v>13302</v>
      </c>
      <c r="D174" s="96" t="s">
        <v>67</v>
      </c>
      <c r="E174" s="97"/>
      <c r="F174" s="97"/>
      <c r="G174" s="97"/>
      <c r="H174" s="26">
        <v>2</v>
      </c>
      <c r="I174" s="50"/>
      <c r="J174" s="26">
        <v>2</v>
      </c>
      <c r="K174" s="50"/>
    </row>
    <row r="175" spans="1:11" ht="22.5" x14ac:dyDescent="0.25">
      <c r="A175" s="23">
        <v>7</v>
      </c>
      <c r="B175" s="99" t="s">
        <v>59</v>
      </c>
      <c r="C175" s="96">
        <v>24115</v>
      </c>
      <c r="D175" s="99" t="s">
        <v>68</v>
      </c>
      <c r="E175" s="97"/>
      <c r="F175" s="97"/>
      <c r="G175" s="97"/>
      <c r="H175" s="26">
        <v>3</v>
      </c>
      <c r="I175" s="50"/>
      <c r="J175" s="26">
        <v>3</v>
      </c>
      <c r="K175" s="50"/>
    </row>
    <row r="176" spans="1:11" ht="22.5" x14ac:dyDescent="0.25">
      <c r="A176" s="23">
        <v>8</v>
      </c>
      <c r="B176" s="99" t="s">
        <v>60</v>
      </c>
      <c r="C176" s="96">
        <v>20817</v>
      </c>
      <c r="D176" s="99" t="s">
        <v>68</v>
      </c>
      <c r="E176" s="97"/>
      <c r="F176" s="97"/>
      <c r="G176" s="97"/>
      <c r="H176" s="26">
        <v>1</v>
      </c>
      <c r="I176" s="50"/>
      <c r="J176" s="26">
        <v>1</v>
      </c>
      <c r="K176" s="50"/>
    </row>
    <row r="177" spans="1:11" ht="22.5" x14ac:dyDescent="0.25">
      <c r="A177" s="23">
        <v>9</v>
      </c>
      <c r="B177" s="99" t="s">
        <v>61</v>
      </c>
      <c r="C177" s="96">
        <v>20755</v>
      </c>
      <c r="D177" s="99" t="s">
        <v>68</v>
      </c>
      <c r="E177" s="97"/>
      <c r="F177" s="97"/>
      <c r="G177" s="97"/>
      <c r="H177" s="26">
        <v>1</v>
      </c>
      <c r="I177" s="50"/>
      <c r="J177" s="26">
        <v>1</v>
      </c>
      <c r="K177" s="50"/>
    </row>
    <row r="178" spans="1:11" ht="22.5" x14ac:dyDescent="0.25">
      <c r="A178" s="23">
        <v>10</v>
      </c>
      <c r="B178" s="99" t="s">
        <v>62</v>
      </c>
      <c r="C178" s="96">
        <v>22659</v>
      </c>
      <c r="D178" s="99" t="s">
        <v>68</v>
      </c>
      <c r="E178" s="97"/>
      <c r="F178" s="97"/>
      <c r="G178" s="97"/>
      <c r="H178" s="26">
        <v>1</v>
      </c>
      <c r="I178" s="50"/>
      <c r="J178" s="26">
        <v>1</v>
      </c>
      <c r="K178" s="50"/>
    </row>
    <row r="179" spans="1:11" ht="22.5" x14ac:dyDescent="0.25">
      <c r="A179" s="23">
        <v>11</v>
      </c>
      <c r="B179" s="99" t="s">
        <v>63</v>
      </c>
      <c r="C179" s="96">
        <v>22854</v>
      </c>
      <c r="D179" s="99" t="s">
        <v>68</v>
      </c>
      <c r="E179" s="97"/>
      <c r="F179" s="97"/>
      <c r="G179" s="97"/>
      <c r="H179" s="26">
        <v>2</v>
      </c>
      <c r="I179" s="50"/>
      <c r="J179" s="26">
        <v>2</v>
      </c>
      <c r="K179" s="50"/>
    </row>
    <row r="180" spans="1:11" x14ac:dyDescent="0.25">
      <c r="A180" s="23">
        <v>12</v>
      </c>
      <c r="B180" s="99" t="s">
        <v>64</v>
      </c>
      <c r="C180" s="96">
        <v>20560</v>
      </c>
      <c r="D180" s="99" t="s">
        <v>69</v>
      </c>
      <c r="E180" s="97"/>
      <c r="F180" s="97"/>
      <c r="G180" s="97"/>
      <c r="H180" s="26">
        <v>1</v>
      </c>
      <c r="I180" s="50"/>
      <c r="J180" s="26">
        <v>1</v>
      </c>
      <c r="K180" s="50"/>
    </row>
    <row r="181" spans="1:11" x14ac:dyDescent="0.25">
      <c r="A181" s="23">
        <v>13</v>
      </c>
      <c r="B181" s="96" t="s">
        <v>27</v>
      </c>
      <c r="C181" s="99">
        <v>27728</v>
      </c>
      <c r="D181" s="99" t="s">
        <v>69</v>
      </c>
      <c r="E181" s="97"/>
      <c r="F181" s="97"/>
      <c r="G181" s="97"/>
      <c r="H181" s="26">
        <v>1</v>
      </c>
      <c r="I181" s="50"/>
      <c r="J181" s="26">
        <v>1</v>
      </c>
      <c r="K181" s="50"/>
    </row>
    <row r="182" spans="1:11" x14ac:dyDescent="0.25">
      <c r="A182" s="23">
        <v>14</v>
      </c>
      <c r="B182" s="99" t="s">
        <v>25</v>
      </c>
      <c r="C182" s="99">
        <v>20336</v>
      </c>
      <c r="D182" s="99" t="s">
        <v>69</v>
      </c>
      <c r="E182" s="97"/>
      <c r="F182" s="97"/>
      <c r="G182" s="97"/>
      <c r="H182" s="26">
        <v>1</v>
      </c>
      <c r="I182" s="50"/>
      <c r="J182" s="26">
        <v>1</v>
      </c>
      <c r="K182" s="50"/>
    </row>
    <row r="183" spans="1:11" x14ac:dyDescent="0.25">
      <c r="A183" s="23">
        <v>15</v>
      </c>
      <c r="B183" s="99" t="s">
        <v>65</v>
      </c>
      <c r="C183" s="99"/>
      <c r="D183" s="99" t="s">
        <v>69</v>
      </c>
      <c r="E183" s="97"/>
      <c r="F183" s="97"/>
      <c r="G183" s="97"/>
      <c r="H183" s="26">
        <v>1</v>
      </c>
      <c r="I183" s="50"/>
      <c r="J183" s="26">
        <v>1</v>
      </c>
      <c r="K183" s="50"/>
    </row>
    <row r="184" spans="1:11" x14ac:dyDescent="0.25">
      <c r="A184" s="100" t="s">
        <v>23</v>
      </c>
      <c r="B184" s="101"/>
      <c r="C184" s="101"/>
      <c r="D184" s="101"/>
      <c r="E184" s="101"/>
      <c r="F184" s="101"/>
      <c r="G184" s="102"/>
      <c r="H184" s="23">
        <f>SUM(H169:H183)</f>
        <v>43</v>
      </c>
      <c r="I184" s="51"/>
      <c r="J184" s="23">
        <f>SUM(J169:J183)</f>
        <v>53</v>
      </c>
      <c r="K184" s="51"/>
    </row>
    <row r="185" spans="1:11" x14ac:dyDescent="0.25">
      <c r="A185" s="53" t="s">
        <v>91</v>
      </c>
      <c r="B185" s="53"/>
      <c r="C185" s="53"/>
      <c r="D185" s="53"/>
      <c r="E185" s="53"/>
      <c r="F185" s="53"/>
      <c r="G185" s="53"/>
      <c r="H185" s="53"/>
      <c r="I185" s="53"/>
      <c r="J185" s="53"/>
      <c r="K185" s="53"/>
    </row>
    <row r="186" spans="1:11" x14ac:dyDescent="0.25">
      <c r="A186" s="23">
        <v>1</v>
      </c>
      <c r="B186" s="104" t="s">
        <v>71</v>
      </c>
      <c r="C186" s="97"/>
      <c r="D186" s="97"/>
      <c r="E186" s="97"/>
      <c r="F186" s="97"/>
      <c r="G186" s="97"/>
      <c r="H186" s="26">
        <v>1</v>
      </c>
      <c r="I186" s="49"/>
      <c r="J186" s="26">
        <v>1</v>
      </c>
      <c r="K186" s="49"/>
    </row>
    <row r="187" spans="1:11" ht="22.5" x14ac:dyDescent="0.25">
      <c r="A187" s="23">
        <v>2</v>
      </c>
      <c r="B187" s="104" t="s">
        <v>72</v>
      </c>
      <c r="C187" s="97"/>
      <c r="D187" s="97"/>
      <c r="E187" s="97"/>
      <c r="F187" s="97"/>
      <c r="G187" s="97"/>
      <c r="H187" s="26">
        <v>1</v>
      </c>
      <c r="I187" s="50"/>
      <c r="J187" s="26">
        <v>1</v>
      </c>
      <c r="K187" s="50"/>
    </row>
    <row r="188" spans="1:11" x14ac:dyDescent="0.25">
      <c r="A188" s="23">
        <v>3</v>
      </c>
      <c r="B188" s="104" t="s">
        <v>73</v>
      </c>
      <c r="C188" s="97"/>
      <c r="D188" s="97"/>
      <c r="E188" s="97"/>
      <c r="F188" s="97"/>
      <c r="G188" s="97"/>
      <c r="H188" s="26">
        <v>9</v>
      </c>
      <c r="I188" s="50"/>
      <c r="J188" s="26">
        <v>9</v>
      </c>
      <c r="K188" s="50"/>
    </row>
    <row r="189" spans="1:11" x14ac:dyDescent="0.25">
      <c r="A189" s="23">
        <v>4</v>
      </c>
      <c r="B189" s="104" t="s">
        <v>74</v>
      </c>
      <c r="C189" s="97"/>
      <c r="D189" s="97"/>
      <c r="E189" s="97"/>
      <c r="F189" s="97"/>
      <c r="G189" s="97"/>
      <c r="H189" s="26">
        <v>3</v>
      </c>
      <c r="I189" s="50"/>
      <c r="J189" s="26">
        <v>3</v>
      </c>
      <c r="K189" s="50"/>
    </row>
    <row r="190" spans="1:11" x14ac:dyDescent="0.25">
      <c r="A190" s="23">
        <v>5</v>
      </c>
      <c r="B190" s="104" t="s">
        <v>75</v>
      </c>
      <c r="C190" s="97"/>
      <c r="D190" s="97"/>
      <c r="E190" s="97"/>
      <c r="F190" s="97"/>
      <c r="G190" s="97"/>
      <c r="H190" s="26">
        <v>3</v>
      </c>
      <c r="I190" s="50"/>
      <c r="J190" s="26">
        <v>3</v>
      </c>
      <c r="K190" s="50"/>
    </row>
    <row r="191" spans="1:11" x14ac:dyDescent="0.25">
      <c r="A191" s="23">
        <v>6</v>
      </c>
      <c r="B191" s="104" t="s">
        <v>76</v>
      </c>
      <c r="C191" s="97"/>
      <c r="D191" s="97"/>
      <c r="E191" s="97"/>
      <c r="F191" s="97"/>
      <c r="G191" s="97"/>
      <c r="H191" s="26">
        <v>3</v>
      </c>
      <c r="I191" s="50"/>
      <c r="J191" s="26">
        <v>3</v>
      </c>
      <c r="K191" s="50"/>
    </row>
    <row r="192" spans="1:11" x14ac:dyDescent="0.25">
      <c r="A192" s="23">
        <v>7</v>
      </c>
      <c r="B192" s="104" t="s">
        <v>77</v>
      </c>
      <c r="C192" s="97"/>
      <c r="D192" s="97"/>
      <c r="E192" s="97"/>
      <c r="F192" s="97"/>
      <c r="G192" s="97"/>
      <c r="H192" s="26">
        <v>6</v>
      </c>
      <c r="I192" s="50"/>
      <c r="J192" s="26">
        <v>6</v>
      </c>
      <c r="K192" s="50"/>
    </row>
    <row r="193" spans="1:11" x14ac:dyDescent="0.25">
      <c r="A193" s="23">
        <v>8</v>
      </c>
      <c r="B193" s="104" t="s">
        <v>78</v>
      </c>
      <c r="C193" s="97"/>
      <c r="D193" s="97"/>
      <c r="E193" s="97"/>
      <c r="F193" s="97"/>
      <c r="G193" s="97"/>
      <c r="H193" s="26">
        <v>2</v>
      </c>
      <c r="I193" s="50"/>
      <c r="J193" s="26">
        <v>2</v>
      </c>
      <c r="K193" s="50"/>
    </row>
    <row r="194" spans="1:11" x14ac:dyDescent="0.25">
      <c r="A194" s="23">
        <v>9</v>
      </c>
      <c r="B194" s="104" t="s">
        <v>79</v>
      </c>
      <c r="C194" s="97"/>
      <c r="D194" s="97"/>
      <c r="E194" s="97"/>
      <c r="F194" s="97"/>
      <c r="G194" s="97"/>
      <c r="H194" s="26">
        <v>2</v>
      </c>
      <c r="I194" s="50"/>
      <c r="J194" s="26">
        <v>2</v>
      </c>
      <c r="K194" s="50"/>
    </row>
    <row r="195" spans="1:11" x14ac:dyDescent="0.25">
      <c r="A195" s="23">
        <v>10</v>
      </c>
      <c r="B195" s="104" t="s">
        <v>80</v>
      </c>
      <c r="C195" s="97"/>
      <c r="D195" s="97"/>
      <c r="E195" s="97"/>
      <c r="F195" s="97"/>
      <c r="G195" s="97"/>
      <c r="H195" s="26">
        <v>2</v>
      </c>
      <c r="I195" s="50"/>
      <c r="J195" s="26">
        <v>2</v>
      </c>
      <c r="K195" s="50"/>
    </row>
    <row r="196" spans="1:11" x14ac:dyDescent="0.25">
      <c r="A196" s="23">
        <v>11</v>
      </c>
      <c r="B196" s="104" t="s">
        <v>81</v>
      </c>
      <c r="C196" s="97"/>
      <c r="D196" s="97"/>
      <c r="E196" s="97"/>
      <c r="F196" s="97"/>
      <c r="G196" s="97"/>
      <c r="H196" s="26">
        <v>2</v>
      </c>
      <c r="I196" s="50"/>
      <c r="J196" s="26">
        <v>2</v>
      </c>
      <c r="K196" s="50"/>
    </row>
    <row r="197" spans="1:11" x14ac:dyDescent="0.25">
      <c r="A197" s="23">
        <v>12</v>
      </c>
      <c r="B197" s="104" t="s">
        <v>82</v>
      </c>
      <c r="C197" s="97"/>
      <c r="D197" s="97"/>
      <c r="E197" s="97"/>
      <c r="F197" s="97"/>
      <c r="G197" s="97"/>
      <c r="H197" s="26">
        <v>1</v>
      </c>
      <c r="I197" s="50"/>
      <c r="J197" s="26">
        <v>1</v>
      </c>
      <c r="K197" s="50"/>
    </row>
    <row r="198" spans="1:11" x14ac:dyDescent="0.25">
      <c r="A198" s="23">
        <v>13</v>
      </c>
      <c r="B198" s="104" t="s">
        <v>83</v>
      </c>
      <c r="C198" s="97"/>
      <c r="D198" s="97"/>
      <c r="E198" s="97"/>
      <c r="F198" s="97"/>
      <c r="G198" s="97"/>
      <c r="H198" s="26">
        <v>1</v>
      </c>
      <c r="I198" s="50"/>
      <c r="J198" s="26">
        <v>1</v>
      </c>
      <c r="K198" s="50"/>
    </row>
    <row r="199" spans="1:11" x14ac:dyDescent="0.25">
      <c r="A199" s="23">
        <v>14</v>
      </c>
      <c r="B199" s="104" t="s">
        <v>84</v>
      </c>
      <c r="C199" s="97"/>
      <c r="D199" s="97"/>
      <c r="E199" s="97"/>
      <c r="F199" s="97"/>
      <c r="G199" s="97"/>
      <c r="H199" s="26">
        <v>1</v>
      </c>
      <c r="I199" s="50"/>
      <c r="J199" s="26">
        <v>1</v>
      </c>
      <c r="K199" s="50"/>
    </row>
    <row r="200" spans="1:11" x14ac:dyDescent="0.25">
      <c r="A200" s="23">
        <v>15</v>
      </c>
      <c r="B200" s="104" t="s">
        <v>85</v>
      </c>
      <c r="C200" s="97"/>
      <c r="D200" s="97"/>
      <c r="E200" s="97"/>
      <c r="F200" s="97"/>
      <c r="G200" s="97"/>
      <c r="H200" s="26">
        <v>1</v>
      </c>
      <c r="I200" s="50"/>
      <c r="J200" s="26">
        <v>1</v>
      </c>
      <c r="K200" s="50"/>
    </row>
    <row r="201" spans="1:11" x14ac:dyDescent="0.25">
      <c r="A201" s="23">
        <v>16</v>
      </c>
      <c r="B201" s="104" t="s">
        <v>25</v>
      </c>
      <c r="C201" s="97"/>
      <c r="D201" s="97"/>
      <c r="E201" s="97"/>
      <c r="F201" s="97"/>
      <c r="G201" s="97"/>
      <c r="H201" s="26">
        <v>2</v>
      </c>
      <c r="I201" s="50"/>
      <c r="J201" s="26">
        <v>2</v>
      </c>
      <c r="K201" s="50"/>
    </row>
    <row r="202" spans="1:11" x14ac:dyDescent="0.25">
      <c r="A202" s="23">
        <v>17</v>
      </c>
      <c r="B202" s="104" t="s">
        <v>86</v>
      </c>
      <c r="C202" s="97"/>
      <c r="D202" s="97"/>
      <c r="E202" s="97"/>
      <c r="F202" s="97"/>
      <c r="G202" s="97"/>
      <c r="H202" s="26">
        <v>1</v>
      </c>
      <c r="I202" s="50"/>
      <c r="J202" s="26">
        <v>1</v>
      </c>
      <c r="K202" s="50"/>
    </row>
    <row r="203" spans="1:11" x14ac:dyDescent="0.25">
      <c r="A203" s="23">
        <v>18</v>
      </c>
      <c r="B203" s="104" t="s">
        <v>87</v>
      </c>
      <c r="C203" s="97"/>
      <c r="D203" s="97"/>
      <c r="E203" s="97"/>
      <c r="F203" s="97"/>
      <c r="G203" s="97"/>
      <c r="H203" s="26">
        <v>1</v>
      </c>
      <c r="I203" s="50"/>
      <c r="J203" s="26">
        <v>1</v>
      </c>
      <c r="K203" s="50"/>
    </row>
    <row r="204" spans="1:11" x14ac:dyDescent="0.25">
      <c r="A204" s="23">
        <v>19</v>
      </c>
      <c r="B204" s="104" t="s">
        <v>88</v>
      </c>
      <c r="C204" s="97"/>
      <c r="D204" s="97"/>
      <c r="E204" s="97"/>
      <c r="F204" s="97"/>
      <c r="G204" s="97"/>
      <c r="H204" s="26">
        <v>4</v>
      </c>
      <c r="I204" s="50"/>
      <c r="J204" s="26">
        <v>4</v>
      </c>
      <c r="K204" s="50"/>
    </row>
    <row r="205" spans="1:11" x14ac:dyDescent="0.25">
      <c r="A205" s="23">
        <v>20</v>
      </c>
      <c r="B205" s="104" t="s">
        <v>89</v>
      </c>
      <c r="C205" s="97"/>
      <c r="D205" s="97"/>
      <c r="E205" s="97"/>
      <c r="F205" s="97"/>
      <c r="G205" s="97"/>
      <c r="H205" s="26">
        <v>5</v>
      </c>
      <c r="I205" s="50"/>
      <c r="J205" s="26">
        <v>5</v>
      </c>
      <c r="K205" s="50"/>
    </row>
    <row r="206" spans="1:11" x14ac:dyDescent="0.25">
      <c r="A206" s="23">
        <v>21</v>
      </c>
      <c r="B206" s="104" t="s">
        <v>90</v>
      </c>
      <c r="C206" s="97"/>
      <c r="D206" s="97"/>
      <c r="E206" s="97"/>
      <c r="F206" s="97"/>
      <c r="G206" s="97"/>
      <c r="H206" s="26">
        <v>1</v>
      </c>
      <c r="I206" s="50"/>
      <c r="J206" s="26">
        <v>1</v>
      </c>
      <c r="K206" s="50"/>
    </row>
    <row r="207" spans="1:11" x14ac:dyDescent="0.25">
      <c r="A207" s="100" t="s">
        <v>23</v>
      </c>
      <c r="B207" s="101"/>
      <c r="C207" s="101"/>
      <c r="D207" s="101"/>
      <c r="E207" s="101"/>
      <c r="F207" s="101"/>
      <c r="G207" s="102"/>
      <c r="H207" s="23">
        <f>SUM(H186:H206)</f>
        <v>52</v>
      </c>
      <c r="I207" s="51"/>
      <c r="J207" s="23">
        <f>SUM(J186:J206)</f>
        <v>52</v>
      </c>
      <c r="K207" s="51"/>
    </row>
    <row r="208" spans="1:11" x14ac:dyDescent="0.25">
      <c r="A208" s="52" t="s">
        <v>164</v>
      </c>
      <c r="B208" s="53"/>
      <c r="C208" s="53"/>
      <c r="D208" s="53"/>
      <c r="E208" s="53"/>
      <c r="F208" s="53"/>
      <c r="G208" s="53"/>
      <c r="H208" s="53"/>
      <c r="I208" s="53"/>
      <c r="J208" s="53"/>
      <c r="K208" s="54"/>
    </row>
    <row r="209" spans="1:11" x14ac:dyDescent="0.25">
      <c r="A209" s="23">
        <v>1</v>
      </c>
      <c r="B209" s="96" t="s">
        <v>85</v>
      </c>
      <c r="C209" s="96">
        <v>21495</v>
      </c>
      <c r="D209" s="97"/>
      <c r="E209" s="97"/>
      <c r="F209" s="97"/>
      <c r="G209" s="97"/>
      <c r="H209" s="24">
        <v>1</v>
      </c>
      <c r="I209" s="49"/>
      <c r="J209" s="26"/>
      <c r="K209" s="49"/>
    </row>
    <row r="210" spans="1:11" x14ac:dyDescent="0.25">
      <c r="A210" s="23">
        <v>2</v>
      </c>
      <c r="B210" s="96" t="s">
        <v>61</v>
      </c>
      <c r="C210" s="96">
        <v>20755</v>
      </c>
      <c r="D210" s="97"/>
      <c r="E210" s="97"/>
      <c r="F210" s="97"/>
      <c r="G210" s="97"/>
      <c r="H210" s="24">
        <v>1</v>
      </c>
      <c r="I210" s="50"/>
      <c r="J210" s="26"/>
      <c r="K210" s="50"/>
    </row>
    <row r="211" spans="1:11" ht="22.5" x14ac:dyDescent="0.25">
      <c r="A211" s="23">
        <v>3</v>
      </c>
      <c r="B211" s="96" t="s">
        <v>165</v>
      </c>
      <c r="C211" s="105">
        <v>27136</v>
      </c>
      <c r="D211" s="97"/>
      <c r="E211" s="97"/>
      <c r="F211" s="97"/>
      <c r="G211" s="97"/>
      <c r="H211" s="24">
        <v>1</v>
      </c>
      <c r="I211" s="50"/>
      <c r="J211" s="26"/>
      <c r="K211" s="50"/>
    </row>
    <row r="212" spans="1:11" x14ac:dyDescent="0.25">
      <c r="A212" s="23">
        <v>4</v>
      </c>
      <c r="B212" s="96" t="s">
        <v>166</v>
      </c>
      <c r="C212" s="96">
        <v>21009</v>
      </c>
      <c r="D212" s="97"/>
      <c r="E212" s="97"/>
      <c r="F212" s="97"/>
      <c r="G212" s="97"/>
      <c r="H212" s="24">
        <v>1</v>
      </c>
      <c r="I212" s="50"/>
      <c r="J212" s="24"/>
      <c r="K212" s="50"/>
    </row>
    <row r="213" spans="1:11" x14ac:dyDescent="0.25">
      <c r="A213" s="23">
        <v>5</v>
      </c>
      <c r="B213" s="96" t="s">
        <v>167</v>
      </c>
      <c r="C213" s="96">
        <v>24594</v>
      </c>
      <c r="D213" s="97"/>
      <c r="E213" s="97"/>
      <c r="F213" s="97"/>
      <c r="G213" s="97"/>
      <c r="H213" s="24">
        <v>1</v>
      </c>
      <c r="I213" s="50"/>
      <c r="J213" s="24"/>
      <c r="K213" s="50"/>
    </row>
    <row r="214" spans="1:11" x14ac:dyDescent="0.25">
      <c r="A214" s="23">
        <v>6</v>
      </c>
      <c r="B214" s="96" t="s">
        <v>168</v>
      </c>
      <c r="C214" s="98">
        <v>13321</v>
      </c>
      <c r="D214" s="97"/>
      <c r="E214" s="97"/>
      <c r="F214" s="97"/>
      <c r="G214" s="97"/>
      <c r="H214" s="24">
        <v>4</v>
      </c>
      <c r="I214" s="50"/>
      <c r="J214" s="24"/>
      <c r="K214" s="50"/>
    </row>
    <row r="215" spans="1:11" x14ac:dyDescent="0.25">
      <c r="A215" s="23">
        <v>7</v>
      </c>
      <c r="B215" s="96" t="s">
        <v>169</v>
      </c>
      <c r="C215" s="98">
        <v>13321</v>
      </c>
      <c r="D215" s="97"/>
      <c r="E215" s="97"/>
      <c r="F215" s="97"/>
      <c r="G215" s="97"/>
      <c r="H215" s="24">
        <v>7</v>
      </c>
      <c r="I215" s="50"/>
      <c r="J215" s="24"/>
      <c r="K215" s="50"/>
    </row>
    <row r="216" spans="1:11" x14ac:dyDescent="0.25">
      <c r="A216" s="23">
        <v>8</v>
      </c>
      <c r="B216" s="96" t="s">
        <v>170</v>
      </c>
      <c r="C216" s="99">
        <v>20811</v>
      </c>
      <c r="D216" s="97"/>
      <c r="E216" s="97"/>
      <c r="F216" s="97"/>
      <c r="G216" s="97"/>
      <c r="H216" s="26">
        <v>1</v>
      </c>
      <c r="I216" s="50"/>
      <c r="J216" s="26"/>
      <c r="K216" s="50"/>
    </row>
    <row r="217" spans="1:11" x14ac:dyDescent="0.25">
      <c r="A217" s="23">
        <v>9</v>
      </c>
      <c r="B217" s="96" t="s">
        <v>171</v>
      </c>
      <c r="C217" s="99">
        <v>20815</v>
      </c>
      <c r="D217" s="97"/>
      <c r="E217" s="97"/>
      <c r="F217" s="97"/>
      <c r="G217" s="97"/>
      <c r="H217" s="26">
        <v>1</v>
      </c>
      <c r="I217" s="50"/>
      <c r="J217" s="26"/>
      <c r="K217" s="50"/>
    </row>
    <row r="218" spans="1:11" x14ac:dyDescent="0.25">
      <c r="A218" s="23">
        <v>10</v>
      </c>
      <c r="B218" s="96" t="s">
        <v>172</v>
      </c>
      <c r="C218" s="99">
        <v>21041</v>
      </c>
      <c r="D218" s="97"/>
      <c r="E218" s="97"/>
      <c r="F218" s="97"/>
      <c r="G218" s="97"/>
      <c r="H218" s="26">
        <v>1</v>
      </c>
      <c r="I218" s="50"/>
      <c r="J218" s="26"/>
      <c r="K218" s="50"/>
    </row>
    <row r="219" spans="1:11" x14ac:dyDescent="0.25">
      <c r="A219" s="23">
        <v>11</v>
      </c>
      <c r="B219" s="96" t="s">
        <v>173</v>
      </c>
      <c r="C219" s="99">
        <v>43697</v>
      </c>
      <c r="D219" s="97"/>
      <c r="E219" s="97"/>
      <c r="F219" s="97"/>
      <c r="G219" s="97"/>
      <c r="H219" s="26">
        <v>1</v>
      </c>
      <c r="I219" s="50"/>
      <c r="J219" s="26"/>
      <c r="K219" s="50"/>
    </row>
    <row r="220" spans="1:11" x14ac:dyDescent="0.25">
      <c r="A220" s="23">
        <v>12</v>
      </c>
      <c r="B220" s="96" t="s">
        <v>174</v>
      </c>
      <c r="C220" s="99">
        <v>22656</v>
      </c>
      <c r="D220" s="97"/>
      <c r="E220" s="97"/>
      <c r="F220" s="97"/>
      <c r="G220" s="97"/>
      <c r="H220" s="26">
        <v>1</v>
      </c>
      <c r="I220" s="50"/>
      <c r="J220" s="26"/>
      <c r="K220" s="50"/>
    </row>
    <row r="221" spans="1:11" x14ac:dyDescent="0.25">
      <c r="A221" s="23">
        <v>13</v>
      </c>
      <c r="B221" s="96" t="s">
        <v>175</v>
      </c>
      <c r="C221" s="96">
        <v>25114</v>
      </c>
      <c r="D221" s="97"/>
      <c r="E221" s="97"/>
      <c r="F221" s="97"/>
      <c r="G221" s="97"/>
      <c r="H221" s="24">
        <v>3</v>
      </c>
      <c r="I221" s="50"/>
      <c r="J221" s="26"/>
      <c r="K221" s="50"/>
    </row>
    <row r="222" spans="1:11" x14ac:dyDescent="0.25">
      <c r="A222" s="23">
        <v>14</v>
      </c>
      <c r="B222" s="96" t="s">
        <v>176</v>
      </c>
      <c r="C222" s="96">
        <v>24013</v>
      </c>
      <c r="D222" s="97"/>
      <c r="E222" s="97"/>
      <c r="F222" s="97"/>
      <c r="G222" s="97"/>
      <c r="H222" s="24">
        <v>3</v>
      </c>
      <c r="I222" s="50"/>
      <c r="J222" s="26"/>
      <c r="K222" s="50"/>
    </row>
    <row r="223" spans="1:11" x14ac:dyDescent="0.25">
      <c r="A223" s="23">
        <v>15</v>
      </c>
      <c r="B223" s="96" t="s">
        <v>177</v>
      </c>
      <c r="C223" s="96">
        <v>24013</v>
      </c>
      <c r="D223" s="97"/>
      <c r="E223" s="97"/>
      <c r="F223" s="97"/>
      <c r="G223" s="97"/>
      <c r="H223" s="24">
        <v>5</v>
      </c>
      <c r="I223" s="50"/>
      <c r="J223" s="26">
        <v>10</v>
      </c>
      <c r="K223" s="50"/>
    </row>
    <row r="224" spans="1:11" x14ac:dyDescent="0.25">
      <c r="A224" s="23">
        <v>16</v>
      </c>
      <c r="B224" s="96" t="s">
        <v>178</v>
      </c>
      <c r="C224" s="96">
        <v>10957</v>
      </c>
      <c r="D224" s="97"/>
      <c r="E224" s="97"/>
      <c r="F224" s="97"/>
      <c r="G224" s="97"/>
      <c r="H224" s="24">
        <f>2*5</f>
        <v>10</v>
      </c>
      <c r="I224" s="50"/>
      <c r="J224" s="26">
        <v>20</v>
      </c>
      <c r="K224" s="50"/>
    </row>
    <row r="225" spans="1:11" x14ac:dyDescent="0.25">
      <c r="A225" s="23">
        <v>17</v>
      </c>
      <c r="B225" s="96" t="s">
        <v>179</v>
      </c>
      <c r="C225" s="96">
        <v>22854</v>
      </c>
      <c r="D225" s="97"/>
      <c r="E225" s="97"/>
      <c r="F225" s="97"/>
      <c r="G225" s="97"/>
      <c r="H225" s="24">
        <v>3</v>
      </c>
      <c r="I225" s="50"/>
      <c r="J225" s="26"/>
      <c r="K225" s="50"/>
    </row>
    <row r="226" spans="1:11" x14ac:dyDescent="0.25">
      <c r="A226" s="23">
        <v>18</v>
      </c>
      <c r="B226" s="96" t="s">
        <v>180</v>
      </c>
      <c r="C226" s="96">
        <v>19756</v>
      </c>
      <c r="D226" s="97"/>
      <c r="E226" s="97"/>
      <c r="F226" s="97"/>
      <c r="G226" s="97"/>
      <c r="H226" s="24">
        <v>1</v>
      </c>
      <c r="I226" s="50"/>
      <c r="J226" s="26"/>
      <c r="K226" s="50"/>
    </row>
    <row r="227" spans="1:11" x14ac:dyDescent="0.25">
      <c r="A227" s="23">
        <v>19</v>
      </c>
      <c r="B227" s="96" t="s">
        <v>181</v>
      </c>
      <c r="C227" s="96">
        <v>16771</v>
      </c>
      <c r="D227" s="97"/>
      <c r="E227" s="97"/>
      <c r="F227" s="97"/>
      <c r="G227" s="97"/>
      <c r="H227" s="24">
        <v>10</v>
      </c>
      <c r="I227" s="50"/>
      <c r="J227" s="26">
        <v>20</v>
      </c>
      <c r="K227" s="50"/>
    </row>
    <row r="228" spans="1:11" x14ac:dyDescent="0.25">
      <c r="A228" s="23">
        <v>20</v>
      </c>
      <c r="B228" s="96" t="s">
        <v>182</v>
      </c>
      <c r="C228" s="96">
        <v>19931</v>
      </c>
      <c r="D228" s="97"/>
      <c r="E228" s="97"/>
      <c r="F228" s="97"/>
      <c r="G228" s="97"/>
      <c r="H228" s="24">
        <v>5</v>
      </c>
      <c r="I228" s="50"/>
      <c r="J228" s="26">
        <v>10</v>
      </c>
      <c r="K228" s="50"/>
    </row>
    <row r="229" spans="1:11" x14ac:dyDescent="0.25">
      <c r="A229" s="23">
        <v>21</v>
      </c>
      <c r="B229" s="96" t="s">
        <v>183</v>
      </c>
      <c r="C229" s="96">
        <v>18559</v>
      </c>
      <c r="D229" s="97"/>
      <c r="E229" s="97"/>
      <c r="F229" s="97"/>
      <c r="G229" s="97"/>
      <c r="H229" s="24">
        <v>3</v>
      </c>
      <c r="I229" s="50"/>
      <c r="J229" s="26">
        <v>4</v>
      </c>
      <c r="K229" s="50"/>
    </row>
    <row r="230" spans="1:11" x14ac:dyDescent="0.25">
      <c r="A230" s="23">
        <v>22</v>
      </c>
      <c r="B230" s="96" t="s">
        <v>184</v>
      </c>
      <c r="C230" s="96">
        <v>24180</v>
      </c>
      <c r="D230" s="97"/>
      <c r="E230" s="97"/>
      <c r="F230" s="97"/>
      <c r="G230" s="97"/>
      <c r="H230" s="24">
        <v>1</v>
      </c>
      <c r="I230" s="50"/>
      <c r="J230" s="26"/>
      <c r="K230" s="50"/>
    </row>
    <row r="231" spans="1:11" x14ac:dyDescent="0.25">
      <c r="A231" s="23">
        <v>23</v>
      </c>
      <c r="B231" s="96" t="s">
        <v>185</v>
      </c>
      <c r="C231" s="96">
        <v>18494</v>
      </c>
      <c r="D231" s="97"/>
      <c r="E231" s="97"/>
      <c r="F231" s="97"/>
      <c r="G231" s="97"/>
      <c r="H231" s="24">
        <v>5</v>
      </c>
      <c r="I231" s="50"/>
      <c r="J231" s="26">
        <v>10</v>
      </c>
      <c r="K231" s="50"/>
    </row>
    <row r="232" spans="1:11" x14ac:dyDescent="0.25">
      <c r="A232" s="23">
        <v>24</v>
      </c>
      <c r="B232" s="96" t="s">
        <v>186</v>
      </c>
      <c r="C232" s="96">
        <v>26999</v>
      </c>
      <c r="D232" s="97"/>
      <c r="E232" s="97"/>
      <c r="F232" s="97"/>
      <c r="G232" s="97"/>
      <c r="H232" s="24">
        <v>5</v>
      </c>
      <c r="I232" s="50"/>
      <c r="J232" s="26">
        <v>10</v>
      </c>
      <c r="K232" s="50"/>
    </row>
    <row r="233" spans="1:11" x14ac:dyDescent="0.25">
      <c r="A233" s="23">
        <v>25</v>
      </c>
      <c r="B233" s="96" t="s">
        <v>187</v>
      </c>
      <c r="C233" s="96">
        <v>16771</v>
      </c>
      <c r="D233" s="97"/>
      <c r="E233" s="97"/>
      <c r="F233" s="97"/>
      <c r="G233" s="97"/>
      <c r="H233" s="24">
        <v>3</v>
      </c>
      <c r="I233" s="50"/>
      <c r="J233" s="26">
        <v>4</v>
      </c>
      <c r="K233" s="50"/>
    </row>
    <row r="234" spans="1:11" x14ac:dyDescent="0.25">
      <c r="A234" s="23">
        <v>26</v>
      </c>
      <c r="B234" s="96" t="s">
        <v>188</v>
      </c>
      <c r="C234" s="96">
        <v>11442</v>
      </c>
      <c r="D234" s="97"/>
      <c r="E234" s="97"/>
      <c r="F234" s="97"/>
      <c r="G234" s="97"/>
      <c r="H234" s="24">
        <v>11</v>
      </c>
      <c r="I234" s="50"/>
      <c r="J234" s="26"/>
      <c r="K234" s="50"/>
    </row>
    <row r="235" spans="1:11" x14ac:dyDescent="0.25">
      <c r="A235" s="23">
        <v>27</v>
      </c>
      <c r="B235" s="96" t="s">
        <v>189</v>
      </c>
      <c r="C235" s="96">
        <v>24130</v>
      </c>
      <c r="D235" s="97"/>
      <c r="E235" s="97"/>
      <c r="F235" s="97"/>
      <c r="G235" s="97"/>
      <c r="H235" s="24">
        <v>3</v>
      </c>
      <c r="I235" s="50"/>
      <c r="J235" s="26"/>
      <c r="K235" s="50"/>
    </row>
    <row r="236" spans="1:11" x14ac:dyDescent="0.25">
      <c r="A236" s="23">
        <v>28</v>
      </c>
      <c r="B236" s="96" t="s">
        <v>190</v>
      </c>
      <c r="C236" s="96">
        <v>15643</v>
      </c>
      <c r="D236" s="97"/>
      <c r="E236" s="97"/>
      <c r="F236" s="97"/>
      <c r="G236" s="97"/>
      <c r="H236" s="24">
        <v>10</v>
      </c>
      <c r="I236" s="50"/>
      <c r="J236" s="26"/>
      <c r="K236" s="50"/>
    </row>
    <row r="237" spans="1:11" x14ac:dyDescent="0.25">
      <c r="A237" s="23">
        <v>29</v>
      </c>
      <c r="B237" s="96" t="s">
        <v>191</v>
      </c>
      <c r="C237" s="96">
        <v>13775</v>
      </c>
      <c r="D237" s="97"/>
      <c r="E237" s="97"/>
      <c r="F237" s="97"/>
      <c r="G237" s="97"/>
      <c r="H237" s="24">
        <v>10</v>
      </c>
      <c r="I237" s="50"/>
      <c r="J237" s="26"/>
      <c r="K237" s="50"/>
    </row>
    <row r="238" spans="1:11" x14ac:dyDescent="0.25">
      <c r="A238" s="23">
        <v>30</v>
      </c>
      <c r="B238" s="96" t="s">
        <v>192</v>
      </c>
      <c r="C238" s="96">
        <v>15521</v>
      </c>
      <c r="D238" s="97"/>
      <c r="E238" s="97"/>
      <c r="F238" s="97"/>
      <c r="G238" s="97"/>
      <c r="H238" s="24">
        <v>5</v>
      </c>
      <c r="I238" s="50"/>
      <c r="J238" s="26"/>
      <c r="K238" s="50"/>
    </row>
    <row r="239" spans="1:11" x14ac:dyDescent="0.25">
      <c r="A239" s="23">
        <v>31</v>
      </c>
      <c r="B239" s="96" t="s">
        <v>193</v>
      </c>
      <c r="C239" s="96">
        <v>11442</v>
      </c>
      <c r="D239" s="97"/>
      <c r="E239" s="97"/>
      <c r="F239" s="97"/>
      <c r="G239" s="97"/>
      <c r="H239" s="24">
        <v>5</v>
      </c>
      <c r="I239" s="50"/>
      <c r="J239" s="26"/>
      <c r="K239" s="50"/>
    </row>
    <row r="240" spans="1:11" x14ac:dyDescent="0.25">
      <c r="A240" s="23">
        <v>32</v>
      </c>
      <c r="B240" s="96" t="s">
        <v>194</v>
      </c>
      <c r="C240" s="99">
        <v>32760</v>
      </c>
      <c r="D240" s="97"/>
      <c r="E240" s="97"/>
      <c r="F240" s="97"/>
      <c r="G240" s="97"/>
      <c r="H240" s="26">
        <v>2</v>
      </c>
      <c r="I240" s="50"/>
      <c r="J240" s="26"/>
      <c r="K240" s="50"/>
    </row>
    <row r="241" spans="1:11" x14ac:dyDescent="0.25">
      <c r="A241" s="23">
        <v>33</v>
      </c>
      <c r="B241" s="96" t="s">
        <v>195</v>
      </c>
      <c r="C241" s="99">
        <v>24038</v>
      </c>
      <c r="D241" s="97"/>
      <c r="E241" s="97"/>
      <c r="F241" s="97"/>
      <c r="G241" s="97"/>
      <c r="H241" s="26">
        <v>1</v>
      </c>
      <c r="I241" s="50"/>
      <c r="J241" s="26"/>
      <c r="K241" s="50"/>
    </row>
    <row r="242" spans="1:11" ht="22.5" x14ac:dyDescent="0.25">
      <c r="A242" s="23">
        <v>34</v>
      </c>
      <c r="B242" s="96" t="s">
        <v>196</v>
      </c>
      <c r="C242" s="96">
        <v>19258</v>
      </c>
      <c r="D242" s="97"/>
      <c r="E242" s="97"/>
      <c r="F242" s="97"/>
      <c r="G242" s="97"/>
      <c r="H242" s="24">
        <v>2</v>
      </c>
      <c r="I242" s="50"/>
      <c r="J242" s="26">
        <v>2</v>
      </c>
      <c r="K242" s="50"/>
    </row>
    <row r="243" spans="1:11" x14ac:dyDescent="0.25">
      <c r="A243" s="23">
        <v>35</v>
      </c>
      <c r="B243" s="96" t="s">
        <v>197</v>
      </c>
      <c r="C243" s="96">
        <v>19262</v>
      </c>
      <c r="D243" s="97"/>
      <c r="E243" s="97"/>
      <c r="F243" s="97"/>
      <c r="G243" s="97"/>
      <c r="H243" s="24">
        <v>1</v>
      </c>
      <c r="I243" s="50"/>
      <c r="J243" s="26">
        <v>1</v>
      </c>
      <c r="K243" s="50"/>
    </row>
    <row r="244" spans="1:11" x14ac:dyDescent="0.25">
      <c r="A244" s="23">
        <v>36</v>
      </c>
      <c r="B244" s="96" t="s">
        <v>198</v>
      </c>
      <c r="C244" s="103">
        <v>19861</v>
      </c>
      <c r="D244" s="97"/>
      <c r="E244" s="97"/>
      <c r="F244" s="97"/>
      <c r="G244" s="97"/>
      <c r="H244" s="24">
        <v>1</v>
      </c>
      <c r="I244" s="50"/>
      <c r="J244" s="26"/>
      <c r="K244" s="50"/>
    </row>
    <row r="245" spans="1:11" x14ac:dyDescent="0.25">
      <c r="A245" s="23">
        <v>37</v>
      </c>
      <c r="B245" s="96" t="s">
        <v>199</v>
      </c>
      <c r="C245" s="99">
        <v>24701</v>
      </c>
      <c r="D245" s="97"/>
      <c r="E245" s="97"/>
      <c r="F245" s="97"/>
      <c r="G245" s="97"/>
      <c r="H245" s="26">
        <v>1</v>
      </c>
      <c r="I245" s="50"/>
      <c r="J245" s="26"/>
      <c r="K245" s="50"/>
    </row>
    <row r="246" spans="1:11" x14ac:dyDescent="0.25">
      <c r="A246" s="23">
        <v>38</v>
      </c>
      <c r="B246" s="96" t="s">
        <v>200</v>
      </c>
      <c r="C246" s="99">
        <v>24054</v>
      </c>
      <c r="D246" s="97"/>
      <c r="E246" s="97"/>
      <c r="F246" s="97"/>
      <c r="G246" s="97"/>
      <c r="H246" s="26">
        <v>1</v>
      </c>
      <c r="I246" s="50"/>
      <c r="J246" s="26"/>
      <c r="K246" s="50"/>
    </row>
    <row r="247" spans="1:11" x14ac:dyDescent="0.25">
      <c r="A247" s="23">
        <v>39</v>
      </c>
      <c r="B247" s="96" t="s">
        <v>201</v>
      </c>
      <c r="C247" s="99">
        <v>24057</v>
      </c>
      <c r="D247" s="97"/>
      <c r="E247" s="97"/>
      <c r="F247" s="97"/>
      <c r="G247" s="97"/>
      <c r="H247" s="26">
        <v>2</v>
      </c>
      <c r="I247" s="50"/>
      <c r="J247" s="26"/>
      <c r="K247" s="50"/>
    </row>
    <row r="248" spans="1:11" x14ac:dyDescent="0.25">
      <c r="A248" s="23">
        <v>40</v>
      </c>
      <c r="B248" s="96" t="s">
        <v>202</v>
      </c>
      <c r="C248" s="99">
        <v>21032</v>
      </c>
      <c r="D248" s="97"/>
      <c r="E248" s="97"/>
      <c r="F248" s="97"/>
      <c r="G248" s="97"/>
      <c r="H248" s="26">
        <v>1</v>
      </c>
      <c r="I248" s="50"/>
      <c r="J248" s="26"/>
      <c r="K248" s="50"/>
    </row>
    <row r="249" spans="1:11" x14ac:dyDescent="0.25">
      <c r="A249" s="23">
        <v>41</v>
      </c>
      <c r="B249" s="96" t="s">
        <v>203</v>
      </c>
      <c r="C249" s="96">
        <v>20656</v>
      </c>
      <c r="D249" s="97"/>
      <c r="E249" s="97"/>
      <c r="F249" s="97"/>
      <c r="G249" s="97"/>
      <c r="H249" s="24">
        <v>1</v>
      </c>
      <c r="I249" s="50"/>
      <c r="J249" s="26"/>
      <c r="K249" s="50"/>
    </row>
    <row r="250" spans="1:11" x14ac:dyDescent="0.25">
      <c r="A250" s="23">
        <v>42</v>
      </c>
      <c r="B250" s="96" t="s">
        <v>204</v>
      </c>
      <c r="C250" s="99">
        <v>20336</v>
      </c>
      <c r="D250" s="97"/>
      <c r="E250" s="97"/>
      <c r="F250" s="97"/>
      <c r="G250" s="97"/>
      <c r="H250" s="26">
        <v>2</v>
      </c>
      <c r="I250" s="50"/>
      <c r="J250" s="26"/>
      <c r="K250" s="50"/>
    </row>
    <row r="251" spans="1:11" x14ac:dyDescent="0.25">
      <c r="A251" s="23">
        <v>43</v>
      </c>
      <c r="B251" s="96" t="s">
        <v>205</v>
      </c>
      <c r="C251" s="99">
        <v>25857</v>
      </c>
      <c r="D251" s="97"/>
      <c r="E251" s="97"/>
      <c r="F251" s="97"/>
      <c r="G251" s="97"/>
      <c r="H251" s="26">
        <v>1</v>
      </c>
      <c r="I251" s="50"/>
      <c r="J251" s="26"/>
      <c r="K251" s="50"/>
    </row>
    <row r="252" spans="1:11" x14ac:dyDescent="0.25">
      <c r="A252" s="23">
        <v>44</v>
      </c>
      <c r="B252" s="96" t="s">
        <v>206</v>
      </c>
      <c r="C252" s="99">
        <v>24063</v>
      </c>
      <c r="D252" s="97"/>
      <c r="E252" s="97"/>
      <c r="F252" s="97"/>
      <c r="G252" s="97"/>
      <c r="H252" s="26">
        <v>1</v>
      </c>
      <c r="I252" s="50"/>
      <c r="J252" s="26"/>
      <c r="K252" s="50"/>
    </row>
    <row r="253" spans="1:11" x14ac:dyDescent="0.25">
      <c r="A253" s="23">
        <v>45</v>
      </c>
      <c r="B253" s="96" t="s">
        <v>207</v>
      </c>
      <c r="C253" s="99">
        <v>26583</v>
      </c>
      <c r="D253" s="97"/>
      <c r="E253" s="97"/>
      <c r="F253" s="97"/>
      <c r="G253" s="97"/>
      <c r="H253" s="26">
        <v>1</v>
      </c>
      <c r="I253" s="50"/>
      <c r="J253" s="26"/>
      <c r="K253" s="50"/>
    </row>
    <row r="254" spans="1:11" x14ac:dyDescent="0.25">
      <c r="A254" s="23">
        <v>46</v>
      </c>
      <c r="B254" s="96" t="s">
        <v>208</v>
      </c>
      <c r="C254" s="99">
        <v>27931</v>
      </c>
      <c r="D254" s="97"/>
      <c r="E254" s="97"/>
      <c r="F254" s="97"/>
      <c r="G254" s="97"/>
      <c r="H254" s="26">
        <v>1</v>
      </c>
      <c r="I254" s="50"/>
      <c r="J254" s="26"/>
      <c r="K254" s="50"/>
    </row>
    <row r="255" spans="1:11" x14ac:dyDescent="0.25">
      <c r="A255" s="23">
        <v>47</v>
      </c>
      <c r="B255" s="96" t="s">
        <v>209</v>
      </c>
      <c r="C255" s="96">
        <v>25114</v>
      </c>
      <c r="D255" s="97"/>
      <c r="E255" s="97"/>
      <c r="F255" s="97"/>
      <c r="G255" s="97"/>
      <c r="H255" s="24">
        <v>1</v>
      </c>
      <c r="I255" s="50"/>
      <c r="J255" s="26"/>
      <c r="K255" s="50"/>
    </row>
    <row r="256" spans="1:11" x14ac:dyDescent="0.25">
      <c r="A256" s="23">
        <v>48</v>
      </c>
      <c r="B256" s="96" t="s">
        <v>210</v>
      </c>
      <c r="C256" s="99">
        <v>24054</v>
      </c>
      <c r="D256" s="97"/>
      <c r="E256" s="97"/>
      <c r="F256" s="97"/>
      <c r="G256" s="97"/>
      <c r="H256" s="26">
        <v>1</v>
      </c>
      <c r="I256" s="50"/>
      <c r="J256" s="26"/>
      <c r="K256" s="50"/>
    </row>
    <row r="257" spans="1:11" x14ac:dyDescent="0.25">
      <c r="A257" s="100" t="s">
        <v>23</v>
      </c>
      <c r="B257" s="101"/>
      <c r="C257" s="101"/>
      <c r="D257" s="101"/>
      <c r="E257" s="101"/>
      <c r="F257" s="101"/>
      <c r="G257" s="102"/>
      <c r="H257" s="23">
        <f>SUM(H209:H256)</f>
        <v>143</v>
      </c>
      <c r="I257" s="51"/>
      <c r="J257" s="23">
        <f>SUM(J209:J256)</f>
        <v>91</v>
      </c>
      <c r="K257" s="51"/>
    </row>
    <row r="258" spans="1:11" x14ac:dyDescent="0.25">
      <c r="A258" s="46" t="s">
        <v>224</v>
      </c>
      <c r="B258" s="47"/>
      <c r="C258" s="47"/>
      <c r="D258" s="47"/>
      <c r="E258" s="47"/>
      <c r="F258" s="47"/>
      <c r="G258" s="47"/>
      <c r="H258" s="47"/>
      <c r="I258" s="47"/>
      <c r="J258" s="47"/>
      <c r="K258" s="48"/>
    </row>
    <row r="259" spans="1:11" x14ac:dyDescent="0.25">
      <c r="A259" s="29">
        <v>1</v>
      </c>
      <c r="B259" s="106" t="s">
        <v>211</v>
      </c>
      <c r="C259" s="107"/>
      <c r="D259" s="96"/>
      <c r="E259" s="96"/>
      <c r="F259" s="99"/>
      <c r="G259" s="97"/>
      <c r="H259" s="24">
        <v>0.5</v>
      </c>
      <c r="I259" s="30"/>
      <c r="J259" s="26">
        <v>1</v>
      </c>
      <c r="K259" s="49"/>
    </row>
    <row r="260" spans="1:11" x14ac:dyDescent="0.25">
      <c r="A260" s="29">
        <v>2</v>
      </c>
      <c r="B260" s="106" t="s">
        <v>61</v>
      </c>
      <c r="C260" s="107"/>
      <c r="D260" s="96"/>
      <c r="E260" s="96"/>
      <c r="F260" s="96"/>
      <c r="G260" s="97"/>
      <c r="H260" s="24">
        <v>1</v>
      </c>
      <c r="I260" s="31"/>
      <c r="J260" s="24">
        <v>1</v>
      </c>
      <c r="K260" s="50"/>
    </row>
    <row r="261" spans="1:11" x14ac:dyDescent="0.25">
      <c r="A261" s="29">
        <v>3</v>
      </c>
      <c r="B261" s="106" t="s">
        <v>212</v>
      </c>
      <c r="C261" s="108"/>
      <c r="D261" s="96"/>
      <c r="E261" s="96"/>
      <c r="F261" s="96"/>
      <c r="G261" s="97"/>
      <c r="H261" s="24">
        <v>1</v>
      </c>
      <c r="I261" s="31"/>
      <c r="J261" s="24">
        <v>1</v>
      </c>
      <c r="K261" s="50"/>
    </row>
    <row r="262" spans="1:11" x14ac:dyDescent="0.25">
      <c r="A262" s="29">
        <v>4</v>
      </c>
      <c r="B262" s="106" t="s">
        <v>213</v>
      </c>
      <c r="C262" s="108"/>
      <c r="D262" s="96"/>
      <c r="E262" s="96"/>
      <c r="F262" s="96"/>
      <c r="G262" s="97"/>
      <c r="H262" s="24">
        <v>1</v>
      </c>
      <c r="I262" s="31"/>
      <c r="J262" s="24">
        <v>1</v>
      </c>
      <c r="K262" s="50"/>
    </row>
    <row r="263" spans="1:11" x14ac:dyDescent="0.25">
      <c r="A263" s="29">
        <v>5</v>
      </c>
      <c r="B263" s="106" t="s">
        <v>214</v>
      </c>
      <c r="C263" s="108"/>
      <c r="D263" s="96"/>
      <c r="E263" s="96"/>
      <c r="F263" s="96"/>
      <c r="G263" s="97"/>
      <c r="H263" s="24">
        <v>0.25</v>
      </c>
      <c r="I263" s="31"/>
      <c r="J263" s="24">
        <v>0.5</v>
      </c>
      <c r="K263" s="50"/>
    </row>
    <row r="264" spans="1:11" x14ac:dyDescent="0.25">
      <c r="A264" s="29">
        <v>6</v>
      </c>
      <c r="B264" s="106" t="s">
        <v>215</v>
      </c>
      <c r="C264" s="108"/>
      <c r="D264" s="96"/>
      <c r="E264" s="96"/>
      <c r="F264" s="96"/>
      <c r="G264" s="97"/>
      <c r="H264" s="24"/>
      <c r="I264" s="31"/>
      <c r="J264" s="24">
        <v>1</v>
      </c>
      <c r="K264" s="50"/>
    </row>
    <row r="265" spans="1:11" x14ac:dyDescent="0.25">
      <c r="A265" s="29">
        <v>7</v>
      </c>
      <c r="B265" s="106" t="s">
        <v>216</v>
      </c>
      <c r="C265" s="108"/>
      <c r="D265" s="96"/>
      <c r="E265" s="96"/>
      <c r="F265" s="96"/>
      <c r="G265" s="97"/>
      <c r="H265" s="24"/>
      <c r="I265" s="31"/>
      <c r="J265" s="24">
        <v>1</v>
      </c>
      <c r="K265" s="50"/>
    </row>
    <row r="266" spans="1:11" x14ac:dyDescent="0.25">
      <c r="A266" s="29">
        <v>8</v>
      </c>
      <c r="B266" s="106" t="s">
        <v>217</v>
      </c>
      <c r="C266" s="107"/>
      <c r="D266" s="96"/>
      <c r="E266" s="96"/>
      <c r="F266" s="99"/>
      <c r="G266" s="97"/>
      <c r="H266" s="24"/>
      <c r="I266" s="31"/>
      <c r="J266" s="26">
        <v>3</v>
      </c>
      <c r="K266" s="50"/>
    </row>
    <row r="267" spans="1:11" x14ac:dyDescent="0.25">
      <c r="A267" s="29">
        <v>9</v>
      </c>
      <c r="B267" s="106" t="s">
        <v>218</v>
      </c>
      <c r="C267" s="107"/>
      <c r="D267" s="96"/>
      <c r="E267" s="96"/>
      <c r="F267" s="99"/>
      <c r="G267" s="97"/>
      <c r="H267" s="24"/>
      <c r="I267" s="31"/>
      <c r="J267" s="26">
        <v>3</v>
      </c>
      <c r="K267" s="50"/>
    </row>
    <row r="268" spans="1:11" x14ac:dyDescent="0.25">
      <c r="A268" s="29">
        <v>10</v>
      </c>
      <c r="B268" s="106" t="s">
        <v>219</v>
      </c>
      <c r="C268" s="107"/>
      <c r="D268" s="96"/>
      <c r="E268" s="96"/>
      <c r="F268" s="99"/>
      <c r="G268" s="97"/>
      <c r="H268" s="24"/>
      <c r="I268" s="31"/>
      <c r="J268" s="26">
        <v>3</v>
      </c>
      <c r="K268" s="50"/>
    </row>
    <row r="269" spans="1:11" x14ac:dyDescent="0.25">
      <c r="A269" s="29">
        <v>11</v>
      </c>
      <c r="B269" s="106" t="s">
        <v>220</v>
      </c>
      <c r="C269" s="107"/>
      <c r="D269" s="96"/>
      <c r="E269" s="96"/>
      <c r="F269" s="99"/>
      <c r="G269" s="97"/>
      <c r="H269" s="24"/>
      <c r="I269" s="31"/>
      <c r="J269" s="26">
        <v>3</v>
      </c>
      <c r="K269" s="50"/>
    </row>
    <row r="270" spans="1:11" x14ac:dyDescent="0.25">
      <c r="A270" s="29">
        <v>12</v>
      </c>
      <c r="B270" s="106" t="s">
        <v>221</v>
      </c>
      <c r="C270" s="107"/>
      <c r="D270" s="96"/>
      <c r="E270" s="96"/>
      <c r="F270" s="99"/>
      <c r="G270" s="97"/>
      <c r="H270" s="24"/>
      <c r="I270" s="31"/>
      <c r="J270" s="26">
        <v>6</v>
      </c>
      <c r="K270" s="50"/>
    </row>
    <row r="271" spans="1:11" x14ac:dyDescent="0.25">
      <c r="A271" s="29">
        <v>13</v>
      </c>
      <c r="B271" s="106" t="s">
        <v>57</v>
      </c>
      <c r="C271" s="107"/>
      <c r="D271" s="96"/>
      <c r="E271" s="96"/>
      <c r="F271" s="99"/>
      <c r="G271" s="97"/>
      <c r="H271" s="24"/>
      <c r="I271" s="31"/>
      <c r="J271" s="26">
        <v>2</v>
      </c>
      <c r="K271" s="50"/>
    </row>
    <row r="272" spans="1:11" x14ac:dyDescent="0.25">
      <c r="A272" s="29">
        <v>14</v>
      </c>
      <c r="B272" s="106" t="s">
        <v>163</v>
      </c>
      <c r="C272" s="107"/>
      <c r="D272" s="96"/>
      <c r="E272" s="96"/>
      <c r="F272" s="99"/>
      <c r="G272" s="97"/>
      <c r="H272" s="24">
        <v>0.5</v>
      </c>
      <c r="I272" s="31"/>
      <c r="J272" s="26">
        <v>1</v>
      </c>
      <c r="K272" s="50"/>
    </row>
    <row r="273" spans="1:11" x14ac:dyDescent="0.25">
      <c r="A273" s="29">
        <v>15</v>
      </c>
      <c r="B273" s="106" t="s">
        <v>93</v>
      </c>
      <c r="C273" s="109"/>
      <c r="D273" s="96"/>
      <c r="E273" s="99"/>
      <c r="F273" s="99"/>
      <c r="G273" s="97"/>
      <c r="H273" s="26">
        <v>1</v>
      </c>
      <c r="I273" s="31"/>
      <c r="J273" s="26">
        <v>1</v>
      </c>
      <c r="K273" s="50"/>
    </row>
    <row r="274" spans="1:11" x14ac:dyDescent="0.25">
      <c r="A274" s="29">
        <v>16</v>
      </c>
      <c r="B274" s="106" t="s">
        <v>25</v>
      </c>
      <c r="C274" s="109"/>
      <c r="D274" s="96"/>
      <c r="E274" s="99"/>
      <c r="F274" s="99"/>
      <c r="G274" s="97"/>
      <c r="H274" s="26"/>
      <c r="I274" s="31"/>
      <c r="J274" s="26">
        <v>1</v>
      </c>
      <c r="K274" s="50"/>
    </row>
    <row r="275" spans="1:11" x14ac:dyDescent="0.25">
      <c r="A275" s="29">
        <v>17</v>
      </c>
      <c r="B275" s="106" t="s">
        <v>222</v>
      </c>
      <c r="C275" s="109"/>
      <c r="D275" s="96"/>
      <c r="E275" s="99"/>
      <c r="F275" s="99"/>
      <c r="G275" s="97"/>
      <c r="H275" s="26">
        <v>0.5</v>
      </c>
      <c r="I275" s="31"/>
      <c r="J275" s="26">
        <v>1</v>
      </c>
      <c r="K275" s="50"/>
    </row>
    <row r="276" spans="1:11" x14ac:dyDescent="0.25">
      <c r="A276" s="29">
        <v>18</v>
      </c>
      <c r="B276" s="106" t="s">
        <v>223</v>
      </c>
      <c r="C276" s="109"/>
      <c r="D276" s="96"/>
      <c r="E276" s="99"/>
      <c r="F276" s="99"/>
      <c r="G276" s="97"/>
      <c r="H276" s="26">
        <v>0.25</v>
      </c>
      <c r="I276" s="31"/>
      <c r="J276" s="26">
        <v>0.5</v>
      </c>
      <c r="K276" s="50"/>
    </row>
    <row r="277" spans="1:11" x14ac:dyDescent="0.25">
      <c r="A277" s="100" t="s">
        <v>23</v>
      </c>
      <c r="B277" s="101"/>
      <c r="C277" s="101"/>
      <c r="D277" s="101"/>
      <c r="E277" s="101"/>
      <c r="F277" s="101"/>
      <c r="G277" s="102"/>
      <c r="H277" s="23">
        <f>SUM(H259:H276)</f>
        <v>6</v>
      </c>
      <c r="I277" s="32"/>
      <c r="J277" s="23">
        <f>SUM(J259:J276)</f>
        <v>31</v>
      </c>
      <c r="K277" s="51"/>
    </row>
    <row r="278" spans="1:11" ht="30" customHeight="1" x14ac:dyDescent="0.25">
      <c r="A278" s="33" t="s">
        <v>337</v>
      </c>
      <c r="B278" s="34"/>
      <c r="C278" s="34"/>
      <c r="D278" s="34"/>
      <c r="E278" s="34"/>
      <c r="F278" s="34"/>
      <c r="G278" s="35"/>
      <c r="H278" s="22">
        <f>SUM(H277+H257+H207+H184+H167)</f>
        <v>329</v>
      </c>
      <c r="I278" s="21"/>
      <c r="J278" s="22">
        <f>J277+J257+J207+J184+J167</f>
        <v>325</v>
      </c>
      <c r="K278" s="2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</sheetData>
  <mergeCells count="92">
    <mergeCell ref="H120:K125"/>
    <mergeCell ref="A126:K126"/>
    <mergeCell ref="A113:G113"/>
    <mergeCell ref="A114:K114"/>
    <mergeCell ref="A118:G118"/>
    <mergeCell ref="I115:I118"/>
    <mergeCell ref="K115:K118"/>
    <mergeCell ref="A101:K101"/>
    <mergeCell ref="A106:G106"/>
    <mergeCell ref="I85:I100"/>
    <mergeCell ref="K85:K100"/>
    <mergeCell ref="A107:K107"/>
    <mergeCell ref="A100:G100"/>
    <mergeCell ref="A77:K77"/>
    <mergeCell ref="A83:G83"/>
    <mergeCell ref="I78:I83"/>
    <mergeCell ref="K78:K83"/>
    <mergeCell ref="A76:G76"/>
    <mergeCell ref="A73:K73"/>
    <mergeCell ref="A67:K67"/>
    <mergeCell ref="A72:G72"/>
    <mergeCell ref="A57:K57"/>
    <mergeCell ref="A66:G66"/>
    <mergeCell ref="I59:I65"/>
    <mergeCell ref="K59:K65"/>
    <mergeCell ref="K259:K277"/>
    <mergeCell ref="A42:K42"/>
    <mergeCell ref="A45:G45"/>
    <mergeCell ref="I43:I45"/>
    <mergeCell ref="K43:K45"/>
    <mergeCell ref="A185:K185"/>
    <mergeCell ref="A168:K168"/>
    <mergeCell ref="A184:G184"/>
    <mergeCell ref="I169:I184"/>
    <mergeCell ref="K169:K184"/>
    <mergeCell ref="I128:I167"/>
    <mergeCell ref="K128:K167"/>
    <mergeCell ref="A50:K50"/>
    <mergeCell ref="A207:G207"/>
    <mergeCell ref="I186:I207"/>
    <mergeCell ref="K186:K207"/>
    <mergeCell ref="A23:G23"/>
    <mergeCell ref="I13:I23"/>
    <mergeCell ref="K13:K23"/>
    <mergeCell ref="I25:I28"/>
    <mergeCell ref="K25:K28"/>
    <mergeCell ref="A24:K24"/>
    <mergeCell ref="A28:G28"/>
    <mergeCell ref="A6:K6"/>
    <mergeCell ref="A11:G11"/>
    <mergeCell ref="I7:I11"/>
    <mergeCell ref="K7:K11"/>
    <mergeCell ref="A12:K12"/>
    <mergeCell ref="A1:K2"/>
    <mergeCell ref="A3:A5"/>
    <mergeCell ref="B3:B5"/>
    <mergeCell ref="C3:C5"/>
    <mergeCell ref="D3:D5"/>
    <mergeCell ref="E3:E5"/>
    <mergeCell ref="F3:F5"/>
    <mergeCell ref="G3:G5"/>
    <mergeCell ref="H3:K4"/>
    <mergeCell ref="A29:K29"/>
    <mergeCell ref="A258:K258"/>
    <mergeCell ref="K209:K257"/>
    <mergeCell ref="I209:I257"/>
    <mergeCell ref="A257:G257"/>
    <mergeCell ref="A208:K208"/>
    <mergeCell ref="A34:G34"/>
    <mergeCell ref="A46:K46"/>
    <mergeCell ref="A41:G41"/>
    <mergeCell ref="A127:K127"/>
    <mergeCell ref="A84:K84"/>
    <mergeCell ref="A35:K35"/>
    <mergeCell ref="I37:I40"/>
    <mergeCell ref="K37:K40"/>
    <mergeCell ref="A167:G167"/>
    <mergeCell ref="K52:K55"/>
    <mergeCell ref="A278:G278"/>
    <mergeCell ref="A49:G49"/>
    <mergeCell ref="I74:I75"/>
    <mergeCell ref="K74:K75"/>
    <mergeCell ref="A56:G56"/>
    <mergeCell ref="I52:I55"/>
    <mergeCell ref="A119:G119"/>
    <mergeCell ref="A120:G120"/>
    <mergeCell ref="A121:G121"/>
    <mergeCell ref="A122:G122"/>
    <mergeCell ref="A123:G123"/>
    <mergeCell ref="A124:G124"/>
    <mergeCell ref="A125:G125"/>
    <mergeCell ref="A277:G27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2017-03-21T13:34:44Z</dcterms:modified>
</cp:coreProperties>
</file>